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550" tabRatio="879" activeTab="0"/>
  </bookViews>
  <sheets>
    <sheet name="奨学金留学生申請書_本人" sheetId="1" r:id="rId1"/>
    <sheet name="研究計画又は研究状況_本人" sheetId="2" r:id="rId2"/>
    <sheet name="推薦調書" sheetId="3" r:id="rId3"/>
    <sheet name="学業成績係数が算出出来ない理由" sheetId="4" r:id="rId4"/>
    <sheet name="プルダウンメニュー一覧" sheetId="5" state="veryHidden" r:id="rId5"/>
    <sheet name="DATA_3" sheetId="6" state="veryHidden" r:id="rId6"/>
  </sheets>
  <definedNames>
    <definedName name="_xlfn.BAHTTEXT" hidden="1">#NAME?</definedName>
    <definedName name="_xlfn.IFERROR" hidden="1">#NAME?</definedName>
    <definedName name="_xlnm.Print_Area" localSheetId="3">'学業成績係数が算出出来ない理由'!$A$1:$AM$17</definedName>
    <definedName name="_xlnm.Print_Area" localSheetId="1">'研究計画又は研究状況_本人'!$A$1:$AL$60</definedName>
    <definedName name="_xlnm.Print_Area" localSheetId="0">'奨学金留学生申請書_本人'!$A$1:$AM$187</definedName>
    <definedName name="_xlnm.Print_Area" localSheetId="2">'推薦調書'!$A$1:$AO$44</definedName>
    <definedName name="SEX3">'プルダウンメニュー一覧'!$C$3:$C$4</definedName>
    <definedName name="YN">'プルダウンメニュー一覧'!$C$11:$C$12</definedName>
    <definedName name="回答">'プルダウンメニュー一覧'!$B$1241:$B$1242</definedName>
    <definedName name="学位3">'プルダウンメニュー一覧'!$C$80:$C$82</definedName>
    <definedName name="学位和">'プルダウンメニュー一覧'!$B$80:$B$82</definedName>
    <definedName name="学歴">'プルダウンメニュー一覧'!$B$1197:$B$1238</definedName>
    <definedName name="結婚">'プルダウンメニュー一覧'!$C$7:$C$8</definedName>
    <definedName name="月">'プルダウンメニュー一覧'!$B$1079:$B$1090</definedName>
    <definedName name="研究分野3">'プルダウンメニュー一覧'!$C$43:$C$49</definedName>
    <definedName name="最終学歴">'プルダウンメニュー一覧'!$C$27:$C$30</definedName>
    <definedName name="最終学歴和">'プルダウンメニュー一覧'!$B$27:$B$30</definedName>
    <definedName name="在籍">'プルダウンメニュー一覧'!$B$15:$B$24</definedName>
    <definedName name="在籍年次3">'プルダウンメニュー一覧'!$C$15:$C$24</definedName>
    <definedName name="支給">'プルダウンメニュー一覧'!$B$1266:$B$1275</definedName>
    <definedName name="支給期間TO">'プルダウンメニュー一覧'!$B$1278:$B$1284</definedName>
    <definedName name="修了">'プルダウンメニュー一覧'!$B$1249:$B$1250</definedName>
    <definedName name="終了年">'プルダウンメニュー一覧'!$B$1253:$B$1264</definedName>
    <definedName name="住居3">'プルダウンメニュー一覧'!$C$1162:$C$1169</definedName>
    <definedName name="進学年次3">'プルダウンメニュー一覧'!$C$33:$C$40</definedName>
    <definedName name="推薦_現在在籍">'プルダウンメニュー一覧'!$B$1287:$B$1298</definedName>
    <definedName name="成績3">'プルダウンメニュー一覧'!$B$95:$B$98</definedName>
    <definedName name="西暦3">'プルダウンメニュー一覧'!$B$1152:$B$1159</definedName>
    <definedName name="卒業年">'プルダウンメニュー一覧'!$B$1186:$B$1194</definedName>
    <definedName name="日">'プルダウンメニュー一覧'!$B$1093:$B$1123</definedName>
    <definedName name="入学">'プルダウンメニュー一覧'!$B$1245:$B$1246</definedName>
    <definedName name="入学年">'プルダウンメニュー一覧'!$B$1172:$B$1183</definedName>
    <definedName name="年">'プルダウンメニュー一覧'!$B$1126:$B$1149</definedName>
    <definedName name="分野3">'プルダウンメニュー一覧'!$B$43:$B$49</definedName>
    <definedName name="有無">'プルダウンメニュー一覧'!$C$1241:$C$1242</definedName>
    <definedName name="留学生区分">'プルダウンメニュー一覧'!$C$85:$C$92</definedName>
    <definedName name="留学生区分和">'プルダウンメニュー一覧'!$B$85:$B$92</definedName>
  </definedNames>
  <calcPr fullCalcOnLoad="1"/>
</workbook>
</file>

<file path=xl/sharedStrings.xml><?xml version="1.0" encoding="utf-8"?>
<sst xmlns="http://schemas.openxmlformats.org/spreadsheetml/2006/main" count="2425" uniqueCount="2257">
  <si>
    <t>（専１）</t>
  </si>
  <si>
    <t>（１３）国費留学生の区分</t>
  </si>
  <si>
    <t>（その他）</t>
  </si>
  <si>
    <t>Bachelor's degree</t>
  </si>
  <si>
    <t>Master's degree course</t>
  </si>
  <si>
    <t>Doctoral course</t>
  </si>
  <si>
    <t>Profesional graduate course</t>
  </si>
  <si>
    <t>Master's degree course 1</t>
  </si>
  <si>
    <t>Master's degree course 2</t>
  </si>
  <si>
    <t>Doctoral course 1</t>
  </si>
  <si>
    <t>Doctoral course 2</t>
  </si>
  <si>
    <t>Doctoral course 3</t>
  </si>
  <si>
    <t>Doctoral course 4</t>
  </si>
  <si>
    <t>Profesional graduate course 1</t>
  </si>
  <si>
    <t>Profesional graduate course 2</t>
  </si>
  <si>
    <t>Research student</t>
  </si>
  <si>
    <t>Undergraduate student</t>
  </si>
  <si>
    <t>College of technology student</t>
  </si>
  <si>
    <t>Speclalized training college student</t>
  </si>
  <si>
    <t>Teacher training student</t>
  </si>
  <si>
    <t>Japanese studies student</t>
  </si>
  <si>
    <t>（１４）住居の種別</t>
  </si>
  <si>
    <t>？同居</t>
  </si>
  <si>
    <t>（自宅）</t>
  </si>
  <si>
    <t>（借家）</t>
  </si>
  <si>
    <t>（下宿（食事付））</t>
  </si>
  <si>
    <t>（間借）</t>
  </si>
  <si>
    <t>（寮）</t>
  </si>
  <si>
    <t>入学年</t>
  </si>
  <si>
    <t>（アパート）</t>
  </si>
  <si>
    <t>From</t>
  </si>
  <si>
    <t>To</t>
  </si>
  <si>
    <r>
      <t>Month and year of admission</t>
    </r>
    <r>
      <rPr>
        <sz val="9"/>
        <rFont val="ＭＳ 明朝"/>
        <family val="1"/>
      </rPr>
      <t>（入学年月）</t>
    </r>
  </si>
  <si>
    <r>
      <t>Month and year of (expected) graduation</t>
    </r>
    <r>
      <rPr>
        <sz val="9"/>
        <rFont val="ＭＳ 明朝"/>
        <family val="1"/>
      </rPr>
      <t>（卒業（修了）見込年月）</t>
    </r>
  </si>
  <si>
    <r>
      <t>Division</t>
    </r>
    <r>
      <rPr>
        <sz val="9"/>
        <rFont val="ＭＳ Ｐ明朝"/>
        <family val="1"/>
      </rPr>
      <t>（区分）</t>
    </r>
  </si>
  <si>
    <r>
      <t>[Breakdown]</t>
    </r>
    <r>
      <rPr>
        <sz val="9"/>
        <rFont val="ＭＳ 明朝"/>
        <family val="1"/>
      </rPr>
      <t>（内訳）</t>
    </r>
  </si>
  <si>
    <t>(1)</t>
  </si>
  <si>
    <r>
      <t>Amount of financial assistance from your family</t>
    </r>
    <r>
      <rPr>
        <sz val="9"/>
        <rFont val="ＭＳ 明朝"/>
        <family val="1"/>
      </rPr>
      <t>（仕送額）</t>
    </r>
  </si>
  <si>
    <r>
      <t>Monthly amount</t>
    </r>
    <r>
      <rPr>
        <sz val="9"/>
        <rFont val="ＭＳ 明朝"/>
        <family val="1"/>
      </rPr>
      <t>（月額）</t>
    </r>
  </si>
  <si>
    <r>
      <t>yen
(</t>
    </r>
    <r>
      <rPr>
        <sz val="9"/>
        <rFont val="ＭＳ 明朝"/>
        <family val="1"/>
      </rPr>
      <t>円</t>
    </r>
    <r>
      <rPr>
        <sz val="9"/>
        <rFont val="Times New Roman"/>
        <family val="1"/>
      </rPr>
      <t>)</t>
    </r>
  </si>
  <si>
    <t>(3)</t>
  </si>
  <si>
    <t>(4)</t>
  </si>
  <si>
    <t>(5)</t>
  </si>
  <si>
    <r>
      <t xml:space="preserve">For the research plan of your intended graduate school, create a "research plan or research status sheet" either in Japanese or English. </t>
    </r>
    <r>
      <rPr>
        <sz val="9"/>
        <rFont val="ＭＳ 明朝"/>
        <family val="1"/>
      </rPr>
      <t>（進学先研究科での研究計画について、日本語又は英語で「研究計画又は研究状況シート」に作成すること。）</t>
    </r>
  </si>
  <si>
    <t>希望奨学金支給期間</t>
  </si>
  <si>
    <t>(2011年４月からの在籍先課程修了の月を入力し、延長を予定する期間は含めないこと)</t>
  </si>
  <si>
    <t>(</t>
  </si>
  <si>
    <t>）</t>
  </si>
  <si>
    <t>大学名</t>
  </si>
  <si>
    <t>学部・研究科名</t>
  </si>
  <si>
    <t>課程</t>
  </si>
  <si>
    <t>修学年数合計</t>
  </si>
  <si>
    <t>学業成績係数</t>
  </si>
  <si>
    <t>語学能力</t>
  </si>
  <si>
    <t>面接結果</t>
  </si>
  <si>
    <t>総合評価</t>
  </si>
  <si>
    <t>特に</t>
  </si>
  <si>
    <t>研究分野・専攻分野（日本語で記入）</t>
  </si>
  <si>
    <t>研究分野　（</t>
  </si>
  <si>
    <t>専攻分野　（</t>
  </si>
  <si>
    <t>に関する研究</t>
  </si>
  <si>
    <t>寸　評　</t>
  </si>
  <si>
    <t>最新職歴
(所属・役職名等)</t>
  </si>
  <si>
    <t>国費留学の経験</t>
  </si>
  <si>
    <t>勤務先及び勤務国</t>
  </si>
  <si>
    <t>役職名</t>
  </si>
  <si>
    <t>勤務期間</t>
  </si>
  <si>
    <t>～</t>
  </si>
  <si>
    <t>年</t>
  </si>
  <si>
    <t>（有の場合は、その期間、在籍大学（学校）名及び留学生の区分を記入）</t>
  </si>
  <si>
    <t>区分</t>
  </si>
  <si>
    <t>大学名</t>
  </si>
  <si>
    <r>
      <t>国内採用（研究留学生）については、推薦基準を学業成績係数２．５以上の者としている。学業成績係数が算出出来ない場合は、算出出来ない理由と学業成績係数が２．５以上に相当すると判断した根拠を下記に記載すること。この場合、</t>
    </r>
    <r>
      <rPr>
        <u val="single"/>
        <sz val="10.5"/>
        <color indexed="8"/>
        <rFont val="ＭＳ 明朝"/>
        <family val="1"/>
      </rPr>
      <t>単に「優秀と認められるため」といった記載は認められない。必ず客観的事実を根拠とすること。</t>
    </r>
  </si>
  <si>
    <t>)</t>
  </si>
  <si>
    <t>日本語(</t>
  </si>
  <si>
    <t>英語(</t>
  </si>
  <si>
    <t>)</t>
  </si>
  <si>
    <t>その他[</t>
  </si>
  <si>
    <t>]</t>
  </si>
  <si>
    <t>（</t>
  </si>
  <si>
    <t>）</t>
  </si>
  <si>
    <r>
      <t>◆</t>
    </r>
    <r>
      <rPr>
        <sz val="9"/>
        <rFont val="Times New Roman"/>
        <family val="1"/>
      </rPr>
      <t xml:space="preserve"> INSTRUCTIONS </t>
    </r>
    <r>
      <rPr>
        <sz val="9"/>
        <rFont val="ＭＳ Ｐ明朝"/>
        <family val="1"/>
      </rPr>
      <t>（</t>
    </r>
    <r>
      <rPr>
        <sz val="9"/>
        <rFont val="ＭＳ 明朝"/>
        <family val="1"/>
      </rPr>
      <t>記入上の注意）　　　　　　　</t>
    </r>
  </si>
  <si>
    <t>302014</t>
  </si>
  <si>
    <t>弘前学院大学</t>
  </si>
  <si>
    <t>302015</t>
  </si>
  <si>
    <t>奥羽大学</t>
  </si>
  <si>
    <t>302016</t>
  </si>
  <si>
    <t>八戸工業大学</t>
  </si>
  <si>
    <t>302017</t>
  </si>
  <si>
    <t>八戸大学</t>
  </si>
  <si>
    <t>302018</t>
  </si>
  <si>
    <t>盛岡大学</t>
  </si>
  <si>
    <t>302019</t>
  </si>
  <si>
    <t>いわき明星大学</t>
  </si>
  <si>
    <t>302020</t>
  </si>
  <si>
    <t>石巻専修大学</t>
  </si>
  <si>
    <t>302021</t>
  </si>
  <si>
    <t>東北芸術工科大学</t>
  </si>
  <si>
    <t>302022</t>
  </si>
  <si>
    <t>東日本国際大学</t>
  </si>
  <si>
    <t>302023</t>
  </si>
  <si>
    <t>仙台白百合女子大学</t>
  </si>
  <si>
    <t>302024</t>
  </si>
  <si>
    <t>青森中央学院大学</t>
  </si>
  <si>
    <t>302025</t>
  </si>
  <si>
    <t>東北文化学園大学</t>
  </si>
  <si>
    <t>302026</t>
  </si>
  <si>
    <t>東北公益文科大学</t>
  </si>
  <si>
    <t>302027</t>
  </si>
  <si>
    <t>尚絅学院大学</t>
  </si>
  <si>
    <t>302028</t>
  </si>
  <si>
    <t>福島学院大学</t>
  </si>
  <si>
    <t>302029</t>
  </si>
  <si>
    <t>秋田看護福祉大学</t>
  </si>
  <si>
    <t>302030</t>
  </si>
  <si>
    <t>弘前医療福祉大学</t>
  </si>
  <si>
    <t>302031</t>
  </si>
  <si>
    <t>日本赤十字秋田看護大学</t>
  </si>
  <si>
    <t>東北文教大学</t>
  </si>
  <si>
    <t>303001</t>
  </si>
  <si>
    <t>千葉工業大学</t>
  </si>
  <si>
    <t>303002</t>
  </si>
  <si>
    <t>千葉商科大学</t>
  </si>
  <si>
    <t>303003</t>
  </si>
  <si>
    <t>麗澤大学</t>
  </si>
  <si>
    <t>303004</t>
  </si>
  <si>
    <t>和洋女子大学</t>
  </si>
  <si>
    <t>303005</t>
  </si>
  <si>
    <t>麻布大学</t>
  </si>
  <si>
    <t>303006</t>
  </si>
  <si>
    <t>神奈川大学</t>
  </si>
  <si>
    <t>303007</t>
  </si>
  <si>
    <t>関東学院大学</t>
  </si>
  <si>
    <t>303008</t>
  </si>
  <si>
    <t>鎌倉女子大学</t>
  </si>
  <si>
    <t>303009</t>
  </si>
  <si>
    <t>湘南工科大学</t>
  </si>
  <si>
    <t>303010</t>
  </si>
  <si>
    <t>相模女子大学</t>
  </si>
  <si>
    <t>303011</t>
  </si>
  <si>
    <t>鶴見大学</t>
  </si>
  <si>
    <t>303012</t>
  </si>
  <si>
    <t>山梨学院大学</t>
  </si>
  <si>
    <t>303013</t>
  </si>
  <si>
    <t>流通経済大学</t>
  </si>
  <si>
    <t>303014</t>
  </si>
  <si>
    <t>獨協大学</t>
  </si>
  <si>
    <t>303015</t>
  </si>
  <si>
    <t>跡見学園女子大学</t>
  </si>
  <si>
    <t>303016</t>
  </si>
  <si>
    <t>東京国際大学</t>
  </si>
  <si>
    <t>303017</t>
  </si>
  <si>
    <t>城西大学</t>
  </si>
  <si>
    <t>303018</t>
  </si>
  <si>
    <t>東邦音楽大学</t>
  </si>
  <si>
    <t>303019</t>
  </si>
  <si>
    <t>303020</t>
  </si>
  <si>
    <t>神奈川歯科大学</t>
  </si>
  <si>
    <t>303021</t>
  </si>
  <si>
    <t>フェリス女学院大学</t>
  </si>
  <si>
    <t>303022</t>
  </si>
  <si>
    <t>文教大学</t>
  </si>
  <si>
    <t>303023</t>
  </si>
  <si>
    <t>敬愛大学</t>
  </si>
  <si>
    <t>303024</t>
  </si>
  <si>
    <t>中央学院大学</t>
  </si>
  <si>
    <t>303025</t>
  </si>
  <si>
    <t>東京工芸大学</t>
  </si>
  <si>
    <t>303026</t>
  </si>
  <si>
    <t>Possession of Japanese nationality
（日本国籍の有無）</t>
  </si>
  <si>
    <t>平成23年度日本政府（文部科学省）奨学金留学生申請書（研究留学生）</t>
  </si>
  <si>
    <t>②</t>
  </si>
  <si>
    <r>
      <t>Numbers should be in Arabic numerals.</t>
    </r>
    <r>
      <rPr>
        <sz val="9"/>
        <rFont val="ＭＳ 明朝"/>
        <family val="1"/>
      </rPr>
      <t>（数字は、算用数字を用いること。）</t>
    </r>
  </si>
  <si>
    <t>③</t>
  </si>
  <si>
    <r>
      <t>Years should be written using the Anno Domini system.(</t>
    </r>
    <r>
      <rPr>
        <sz val="9"/>
        <rFont val="ＭＳ 明朝"/>
        <family val="1"/>
      </rPr>
      <t>年号は、すべて西暦とする。</t>
    </r>
    <r>
      <rPr>
        <sz val="9"/>
        <rFont val="Times New Roman"/>
        <family val="1"/>
      </rPr>
      <t>)</t>
    </r>
  </si>
  <si>
    <t>④</t>
  </si>
  <si>
    <r>
      <t>Proper nouns should be written in full and not abbreviated.(</t>
    </r>
    <r>
      <rPr>
        <sz val="9"/>
        <rFont val="ＭＳ 明朝"/>
        <family val="1"/>
      </rPr>
      <t>固有名詞は、すべて正式な名称とし、一切省略しないこと。</t>
    </r>
    <r>
      <rPr>
        <sz val="9"/>
        <rFont val="Times New Roman"/>
        <family val="1"/>
      </rPr>
      <t>)</t>
    </r>
  </si>
  <si>
    <t>⑤</t>
  </si>
  <si>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明朝"/>
        <family val="1"/>
      </rPr>
      <t>（本申請書に記載された個人情報については、本奨学金の選考のために使用するほかは、特に</t>
    </r>
    <r>
      <rPr>
        <sz val="9"/>
        <rFont val="Times New Roman"/>
        <family val="1"/>
      </rPr>
      <t xml:space="preserve">E-mail </t>
    </r>
    <r>
      <rPr>
        <sz val="9"/>
        <rFont val="ＭＳ 明朝"/>
        <family val="1"/>
      </rPr>
      <t>アドレス等の連絡先については、帰国後における関係者のネットワークを作ること、及び必要に応じ日本政府より各種情報を送信する以外には使用しない。）</t>
    </r>
  </si>
  <si>
    <r>
      <t xml:space="preserve">Name in full In Roman capital letters (Please write your name exactly as it appears in your passport).
</t>
    </r>
    <r>
      <rPr>
        <sz val="9"/>
        <rFont val="ＭＳ 明朝"/>
        <family val="1"/>
      </rPr>
      <t>（氏名　（ローマ字大文字）※つづりはパスポート表記と同一にすること。）</t>
    </r>
  </si>
  <si>
    <r>
      <t>Sex (</t>
    </r>
    <r>
      <rPr>
        <sz val="9"/>
        <rFont val="ＭＳ 明朝"/>
        <family val="1"/>
      </rPr>
      <t>男・女</t>
    </r>
    <r>
      <rPr>
        <sz val="9"/>
        <rFont val="Times New Roman"/>
        <family val="1"/>
      </rPr>
      <t>)</t>
    </r>
  </si>
  <si>
    <t>,</t>
  </si>
  <si>
    <t>(</t>
  </si>
  <si>
    <t>)</t>
  </si>
  <si>
    <t>(Family Name)</t>
  </si>
  <si>
    <t>(First Name)</t>
  </si>
  <si>
    <r>
      <t xml:space="preserve">(Middle Name) </t>
    </r>
    <r>
      <rPr>
        <sz val="9"/>
        <rFont val="ＭＳ 明朝"/>
        <family val="1"/>
      </rPr>
      <t>　　　</t>
    </r>
  </si>
  <si>
    <r>
      <t>Marital Status
(</t>
    </r>
    <r>
      <rPr>
        <sz val="9"/>
        <rFont val="ＭＳ 明朝"/>
        <family val="1"/>
      </rPr>
      <t>既婚・未婚</t>
    </r>
    <r>
      <rPr>
        <sz val="9"/>
        <rFont val="Times New Roman"/>
        <family val="1"/>
      </rPr>
      <t>)</t>
    </r>
  </si>
  <si>
    <r>
      <t xml:space="preserve">Nationality
</t>
    </r>
    <r>
      <rPr>
        <sz val="9"/>
        <rFont val="ＭＳ 明朝"/>
        <family val="1"/>
      </rPr>
      <t>（国籍）</t>
    </r>
  </si>
  <si>
    <r>
      <t xml:space="preserve">Date of birth
</t>
    </r>
    <r>
      <rPr>
        <sz val="9"/>
        <rFont val="ＭＳ 明朝"/>
        <family val="1"/>
      </rPr>
      <t>（生年月日）</t>
    </r>
  </si>
  <si>
    <t>/</t>
  </si>
  <si>
    <t>(</t>
  </si>
  <si>
    <t>)</t>
  </si>
  <si>
    <r>
      <t>Age(as of April 1,2011)</t>
    </r>
    <r>
      <rPr>
        <sz val="9"/>
        <rFont val="ＭＳ Ｐ明朝"/>
        <family val="1"/>
      </rPr>
      <t>※年齢は、</t>
    </r>
    <r>
      <rPr>
        <sz val="9"/>
        <rFont val="Times New Roman"/>
        <family val="1"/>
      </rPr>
      <t>2011</t>
    </r>
    <r>
      <rPr>
        <sz val="9"/>
        <rFont val="ＭＳ Ｐ明朝"/>
        <family val="1"/>
      </rPr>
      <t>年</t>
    </r>
    <r>
      <rPr>
        <sz val="9"/>
        <rFont val="Times New Roman"/>
        <family val="1"/>
      </rPr>
      <t>4</t>
    </r>
    <r>
      <rPr>
        <sz val="9"/>
        <rFont val="ＭＳ Ｐ明朝"/>
        <family val="1"/>
      </rPr>
      <t>月</t>
    </r>
    <r>
      <rPr>
        <sz val="9"/>
        <rFont val="Times New Roman"/>
        <family val="1"/>
      </rPr>
      <t>1</t>
    </r>
    <r>
      <rPr>
        <sz val="9"/>
        <rFont val="ＭＳ Ｐ明朝"/>
        <family val="1"/>
      </rPr>
      <t>日現在</t>
    </r>
  </si>
  <si>
    <r>
      <t xml:space="preserve">Present address in Japan
</t>
    </r>
    <r>
      <rPr>
        <sz val="9"/>
        <rFont val="ＭＳ 明朝"/>
        <family val="1"/>
      </rPr>
      <t>（日本での現住所）</t>
    </r>
  </si>
  <si>
    <r>
      <t xml:space="preserve">Telephone number
</t>
    </r>
    <r>
      <rPr>
        <sz val="9"/>
        <rFont val="ＭＳ 明朝"/>
        <family val="1"/>
      </rPr>
      <t>（電話番号）</t>
    </r>
  </si>
  <si>
    <r>
      <t xml:space="preserve">Email address
</t>
    </r>
    <r>
      <rPr>
        <sz val="9"/>
        <rFont val="ＭＳ 明朝"/>
        <family val="1"/>
      </rPr>
      <t>（</t>
    </r>
    <r>
      <rPr>
        <sz val="9"/>
        <rFont val="Times New Roman"/>
        <family val="1"/>
      </rPr>
      <t>Email</t>
    </r>
    <r>
      <rPr>
        <sz val="9"/>
        <rFont val="ＭＳ 明朝"/>
        <family val="1"/>
      </rPr>
      <t>アドレス）</t>
    </r>
  </si>
  <si>
    <t>※</t>
  </si>
  <si>
    <r>
      <t xml:space="preserve"> If possible, write an email address where you can be contacted for periods that include the time before you come to Japan, your stay in Japan and the period after you return home.</t>
    </r>
    <r>
      <rPr>
        <sz val="9"/>
        <rFont val="ＭＳ 明朝"/>
        <family val="1"/>
      </rPr>
      <t>（可能な限り日本留学中～帰国後にわたり使い続けることが予想される</t>
    </r>
    <r>
      <rPr>
        <sz val="9"/>
        <rFont val="Times New Roman"/>
        <family val="1"/>
      </rPr>
      <t>E-mail</t>
    </r>
    <r>
      <rPr>
        <sz val="9"/>
        <rFont val="ＭＳ 明朝"/>
        <family val="1"/>
      </rPr>
      <t xml:space="preserve">アドレスを記入すること）
</t>
    </r>
  </si>
  <si>
    <r>
      <t>Name of university in which you are enrolled at the time of application</t>
    </r>
    <r>
      <rPr>
        <sz val="9"/>
        <rFont val="ＭＳ 明朝"/>
        <family val="1"/>
      </rPr>
      <t>（申請時の在籍大学名）</t>
    </r>
  </si>
  <si>
    <r>
      <t>Name of faculty/graduate school</t>
    </r>
    <r>
      <rPr>
        <sz val="9"/>
        <rFont val="ＭＳ 明朝"/>
        <family val="1"/>
      </rPr>
      <t>（学部・研究科名）</t>
    </r>
  </si>
  <si>
    <r>
      <t>Name of major</t>
    </r>
    <r>
      <rPr>
        <sz val="9"/>
        <rFont val="ＭＳ 明朝"/>
        <family val="1"/>
      </rPr>
      <t>（専攻名）</t>
    </r>
  </si>
  <si>
    <r>
      <t>University year (e.g., first-year student, second-year student, etc.)</t>
    </r>
    <r>
      <rPr>
        <sz val="9"/>
        <rFont val="ＭＳ 明朝"/>
        <family val="1"/>
      </rPr>
      <t>（在籍年次）</t>
    </r>
  </si>
  <si>
    <r>
      <t>Expected month and year of admission/graduation (completion)</t>
    </r>
    <r>
      <rPr>
        <sz val="9"/>
        <rFont val="ＭＳ 明朝"/>
        <family val="1"/>
      </rPr>
      <t>（入学・卒業（修了）見込年月）</t>
    </r>
  </si>
  <si>
    <t>/</t>
  </si>
  <si>
    <r>
      <t>～</t>
    </r>
  </si>
  <si>
    <t xml:space="preserve">  </t>
  </si>
  <si>
    <r>
      <t>Academic adviser</t>
    </r>
    <r>
      <rPr>
        <sz val="9"/>
        <rFont val="ＭＳ 明朝"/>
        <family val="1"/>
      </rPr>
      <t>（指導教員名）</t>
    </r>
  </si>
  <si>
    <r>
      <t>University which you intend to attend in April 2011</t>
    </r>
    <r>
      <rPr>
        <sz val="9"/>
        <rFont val="ＭＳ 明朝"/>
        <family val="1"/>
      </rPr>
      <t>　（</t>
    </r>
    <r>
      <rPr>
        <sz val="9"/>
        <rFont val="Times New Roman"/>
        <family val="1"/>
      </rPr>
      <t>2011</t>
    </r>
    <r>
      <rPr>
        <sz val="9"/>
        <rFont val="ＭＳ 明朝"/>
        <family val="1"/>
      </rPr>
      <t>年４月在籍予定大学）</t>
    </r>
  </si>
  <si>
    <r>
      <t>Name of university</t>
    </r>
    <r>
      <rPr>
        <sz val="9"/>
        <rFont val="ＭＳ 明朝"/>
        <family val="1"/>
      </rPr>
      <t>（大学名）</t>
    </r>
  </si>
  <si>
    <r>
      <t>Name of graduate school</t>
    </r>
    <r>
      <rPr>
        <sz val="9"/>
        <rFont val="ＭＳ 明朝"/>
        <family val="1"/>
      </rPr>
      <t>（研究科名）</t>
    </r>
  </si>
  <si>
    <r>
      <t>period of scholarship payment</t>
    </r>
    <r>
      <rPr>
        <sz val="9"/>
        <rFont val="ＭＳ 明朝"/>
        <family val="1"/>
      </rPr>
      <t>（希望奨学金支給期間）</t>
    </r>
  </si>
  <si>
    <t>/</t>
  </si>
  <si>
    <r>
      <t>～</t>
    </r>
  </si>
  <si>
    <t>Total</t>
  </si>
  <si>
    <t>Months</t>
  </si>
  <si>
    <r>
      <t xml:space="preserve">Whether or not you wish to extend the scholarship payment period for the advanced course. 
</t>
    </r>
    <r>
      <rPr>
        <sz val="9"/>
        <rFont val="ＭＳ Ｐ明朝"/>
        <family val="1"/>
      </rPr>
      <t>（進学に伴う奨学金支給期間の延長希望の有無）</t>
    </r>
  </si>
  <si>
    <t>（</t>
  </si>
  <si>
    <t>）</t>
  </si>
  <si>
    <r>
      <t>Thesis title</t>
    </r>
    <r>
      <rPr>
        <sz val="9"/>
        <rFont val="ＭＳ 明朝"/>
        <family val="1"/>
      </rPr>
      <t>（論文の題名）</t>
    </r>
  </si>
  <si>
    <r>
      <t>bachelor's/master's/doctoral</t>
    </r>
    <r>
      <rPr>
        <sz val="9"/>
        <rFont val="ＭＳ 明朝"/>
        <family val="1"/>
      </rPr>
      <t>（</t>
    </r>
    <r>
      <rPr>
        <sz val="9"/>
        <rFont val="Times New Roman"/>
        <family val="1"/>
      </rPr>
      <t>N.B. Choose the (most recent) applicable thesis.</t>
    </r>
    <r>
      <rPr>
        <sz val="9"/>
        <rFont val="ＭＳ 明朝"/>
        <family val="1"/>
      </rPr>
      <t>）</t>
    </r>
    <r>
      <rPr>
        <sz val="9"/>
        <rFont val="Times New Roman"/>
        <family val="1"/>
      </rPr>
      <t xml:space="preserve"> 
</t>
    </r>
    <r>
      <rPr>
        <sz val="9"/>
        <rFont val="ＭＳ 明朝"/>
        <family val="1"/>
      </rPr>
      <t>学士・修士・博士（※該当するもの（最新のもの）を選択すること。）</t>
    </r>
  </si>
  <si>
    <t>※</t>
  </si>
  <si>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明朝"/>
        <family val="1"/>
      </rPr>
      <t>（修士進学予定の学部</t>
    </r>
    <r>
      <rPr>
        <sz val="9"/>
        <rFont val="Times New Roman"/>
        <family val="1"/>
      </rPr>
      <t>4</t>
    </r>
    <r>
      <rPr>
        <sz val="9"/>
        <rFont val="ＭＳ 明朝"/>
        <family val="1"/>
      </rPr>
      <t>年の者は学士論文、修士課程在学中で修士論文の題名が決まっていれば修士論文、未決定ならば学士論文というように最新のものを記入すること。）</t>
    </r>
  </si>
  <si>
    <r>
      <t>With regard to those persons who had a period of being a Japanese Government</t>
    </r>
    <r>
      <rPr>
        <sz val="9"/>
        <rFont val="ＭＳ Ｐ明朝"/>
        <family val="1"/>
      </rPr>
      <t>（</t>
    </r>
    <r>
      <rPr>
        <sz val="9"/>
        <rFont val="Times New Roman"/>
        <family val="1"/>
      </rPr>
      <t>Monbukagakusho</t>
    </r>
    <r>
      <rPr>
        <sz val="9"/>
        <rFont val="ＭＳ Ｐ明朝"/>
        <family val="1"/>
      </rPr>
      <t>）</t>
    </r>
    <r>
      <rPr>
        <sz val="9"/>
        <rFont val="Times New Roman"/>
        <family val="1"/>
      </rPr>
      <t xml:space="preserve">Scholaship student, write the period, enrolled university (school) and select a foreign student category as given below.
</t>
    </r>
    <r>
      <rPr>
        <sz val="9"/>
        <rFont val="ＭＳ Ｐ明朝"/>
        <family val="1"/>
      </rPr>
      <t>（国費留学生であった期間のある者は、下記にその期間、在籍大学（学校）名を記入し、留学生の区分を選択すること。）</t>
    </r>
  </si>
  <si>
    <t>国費留学生であった期間の有無</t>
  </si>
  <si>
    <t>(</t>
  </si>
  <si>
    <t>)</t>
  </si>
  <si>
    <r>
      <t>Year</t>
    </r>
    <r>
      <rPr>
        <sz val="9"/>
        <rFont val="ＭＳ Ｐ明朝"/>
        <family val="1"/>
      </rPr>
      <t>（年）</t>
    </r>
  </si>
  <si>
    <r>
      <t>Month</t>
    </r>
    <r>
      <rPr>
        <sz val="9"/>
        <rFont val="ＭＳ Ｐ明朝"/>
        <family val="1"/>
      </rPr>
      <t>（月）</t>
    </r>
  </si>
  <si>
    <t>~</t>
  </si>
  <si>
    <r>
      <t>Name of university</t>
    </r>
    <r>
      <rPr>
        <sz val="9"/>
        <rFont val="ＭＳ Ｐ明朝"/>
        <family val="1"/>
      </rPr>
      <t>（大学名）</t>
    </r>
  </si>
  <si>
    <r>
      <t xml:space="preserve">Educational background </t>
    </r>
    <r>
      <rPr>
        <sz val="9"/>
        <rFont val="ＭＳ Ｐ明朝"/>
        <family val="1"/>
      </rPr>
      <t>（学歴）</t>
    </r>
  </si>
  <si>
    <r>
      <t xml:space="preserve">Name and Address of School
</t>
    </r>
    <r>
      <rPr>
        <sz val="9"/>
        <rFont val="ＭＳ Ｐ明朝"/>
        <family val="1"/>
      </rPr>
      <t xml:space="preserve">（学校名及び所在地）
</t>
    </r>
  </si>
  <si>
    <r>
      <t>Year and Month
of Entrance and
Completion
(</t>
    </r>
    <r>
      <rPr>
        <sz val="9"/>
        <rFont val="ＭＳ Ｐ明朝"/>
        <family val="1"/>
      </rPr>
      <t>入学及び卒業年月</t>
    </r>
    <r>
      <rPr>
        <sz val="9"/>
        <rFont val="Times New Roman"/>
        <family val="1"/>
      </rPr>
      <t xml:space="preserve">)
</t>
    </r>
  </si>
  <si>
    <r>
      <t xml:space="preserve">Duration of Attendances
</t>
    </r>
    <r>
      <rPr>
        <sz val="9"/>
        <rFont val="ＭＳ Ｐ明朝"/>
        <family val="1"/>
      </rPr>
      <t xml:space="preserve">（修学年数）
</t>
    </r>
  </si>
  <si>
    <r>
      <t xml:space="preserve">Acquired degree/qualification, etc.
(In cases of a temporary leave of absence, the period and reason for such
</t>
    </r>
    <r>
      <rPr>
        <sz val="9"/>
        <rFont val="ＭＳ Ｐ明朝"/>
        <family val="1"/>
      </rPr>
      <t xml:space="preserve">取得学位・資格等
（休学した場合はその期間・理由）
</t>
    </r>
  </si>
  <si>
    <r>
      <t>Elementary Education
(</t>
    </r>
    <r>
      <rPr>
        <sz val="9"/>
        <rFont val="ＭＳ Ｐ明朝"/>
        <family val="1"/>
      </rPr>
      <t>初等教育</t>
    </r>
    <r>
      <rPr>
        <sz val="9"/>
        <rFont val="Times New Roman"/>
        <family val="1"/>
      </rPr>
      <t xml:space="preserve">)
Elementary School
</t>
    </r>
    <r>
      <rPr>
        <sz val="9"/>
        <rFont val="ＭＳ Ｐ明朝"/>
        <family val="1"/>
      </rPr>
      <t>（小学校）</t>
    </r>
  </si>
  <si>
    <r>
      <t>Name (</t>
    </r>
    <r>
      <rPr>
        <sz val="9"/>
        <rFont val="ＭＳ Ｐ明朝"/>
        <family val="1"/>
      </rPr>
      <t>学校名</t>
    </r>
    <r>
      <rPr>
        <sz val="9"/>
        <rFont val="Times New Roman"/>
        <family val="1"/>
      </rPr>
      <t>)</t>
    </r>
  </si>
  <si>
    <r>
      <t>From</t>
    </r>
    <r>
      <rPr>
        <sz val="9"/>
        <rFont val="ＭＳ Ｐ明朝"/>
        <family val="1"/>
      </rPr>
      <t>（入学）</t>
    </r>
  </si>
  <si>
    <r>
      <t>Location(</t>
    </r>
    <r>
      <rPr>
        <sz val="9"/>
        <rFont val="ＭＳ Ｐ明朝"/>
        <family val="1"/>
      </rPr>
      <t>所在地</t>
    </r>
    <r>
      <rPr>
        <sz val="9"/>
        <rFont val="Times New Roman"/>
        <family val="1"/>
      </rPr>
      <t>)</t>
    </r>
  </si>
  <si>
    <r>
      <t>To</t>
    </r>
    <r>
      <rPr>
        <sz val="9"/>
        <rFont val="ＭＳ Ｐ明朝"/>
        <family val="1"/>
      </rPr>
      <t>（卒業）</t>
    </r>
  </si>
  <si>
    <r>
      <t xml:space="preserve">Secondary Education
</t>
    </r>
    <r>
      <rPr>
        <sz val="9"/>
        <rFont val="ＭＳ Ｐ明朝"/>
        <family val="1"/>
      </rPr>
      <t xml:space="preserve">（中等教育）
</t>
    </r>
    <r>
      <rPr>
        <sz val="9"/>
        <rFont val="Times New Roman"/>
        <family val="1"/>
      </rPr>
      <t xml:space="preserve">Lower Secondary School
</t>
    </r>
    <r>
      <rPr>
        <sz val="9"/>
        <rFont val="ＭＳ Ｐ明朝"/>
        <family val="1"/>
      </rPr>
      <t>（中学）</t>
    </r>
  </si>
  <si>
    <r>
      <t xml:space="preserve">Upper Secondary School
</t>
    </r>
    <r>
      <rPr>
        <sz val="9"/>
        <rFont val="ＭＳ Ｐ明朝"/>
        <family val="1"/>
      </rPr>
      <t>（高校）</t>
    </r>
  </si>
  <si>
    <r>
      <t xml:space="preserve">Higher Education
</t>
    </r>
    <r>
      <rPr>
        <sz val="9"/>
        <rFont val="ＭＳ Ｐ明朝"/>
        <family val="1"/>
      </rPr>
      <t xml:space="preserve">（高等教育）
</t>
    </r>
    <r>
      <rPr>
        <sz val="9"/>
        <rFont val="Times New Roman"/>
        <family val="1"/>
      </rPr>
      <t xml:space="preserve">Undergraduate Level
</t>
    </r>
    <r>
      <rPr>
        <sz val="9"/>
        <rFont val="ＭＳ Ｐ明朝"/>
        <family val="1"/>
      </rPr>
      <t>（大学）</t>
    </r>
  </si>
  <si>
    <r>
      <t xml:space="preserve">Graduate Level
</t>
    </r>
    <r>
      <rPr>
        <sz val="9"/>
        <rFont val="ＭＳ Ｐ明朝"/>
        <family val="1"/>
      </rPr>
      <t>（大学院）</t>
    </r>
  </si>
  <si>
    <t>終了年</t>
  </si>
  <si>
    <t>00</t>
  </si>
  <si>
    <t>01</t>
  </si>
  <si>
    <t>02</t>
  </si>
  <si>
    <t>03</t>
  </si>
  <si>
    <t>04</t>
  </si>
  <si>
    <t>05</t>
  </si>
  <si>
    <t>06</t>
  </si>
  <si>
    <t>07</t>
  </si>
  <si>
    <t>08</t>
  </si>
  <si>
    <t>09</t>
  </si>
  <si>
    <t>10</t>
  </si>
  <si>
    <r>
      <t>J</t>
    </r>
    <r>
      <rPr>
        <sz val="10"/>
        <color indexed="8"/>
        <rFont val="ＭＳ Ｐゴシック"/>
        <family val="3"/>
      </rPr>
      <t>23</t>
    </r>
    <r>
      <rPr>
        <sz val="10"/>
        <color theme="1"/>
        <rFont val="Calibri"/>
        <family val="3"/>
      </rPr>
      <t>,M23,R23</t>
    </r>
  </si>
  <si>
    <t>AB184,AE184</t>
  </si>
  <si>
    <t>mextned</t>
  </si>
  <si>
    <r>
      <t>Total years of schooling mentioned above</t>
    </r>
    <r>
      <rPr>
        <sz val="9"/>
        <rFont val="ＭＳ Ｐ明朝"/>
        <family val="1"/>
      </rPr>
      <t xml:space="preserve">（以上を通算した全学校教育修学年数）
</t>
    </r>
    <r>
      <rPr>
        <sz val="9"/>
        <rFont val="Times New Roman"/>
        <family val="1"/>
      </rPr>
      <t xml:space="preserve">including the course of study expected for completion in March 2011
</t>
    </r>
    <r>
      <rPr>
        <sz val="9"/>
        <rFont val="ＭＳ Ｐ明朝"/>
        <family val="1"/>
      </rPr>
      <t>（</t>
    </r>
    <r>
      <rPr>
        <sz val="9"/>
        <rFont val="Times New Roman"/>
        <family val="1"/>
      </rPr>
      <t>2011</t>
    </r>
    <r>
      <rPr>
        <sz val="9"/>
        <rFont val="ＭＳ Ｐ明朝"/>
        <family val="1"/>
      </rPr>
      <t>年３月に修了予定の課程を含む）</t>
    </r>
  </si>
  <si>
    <r>
      <t xml:space="preserve">Year
</t>
    </r>
    <r>
      <rPr>
        <sz val="9"/>
        <rFont val="ＭＳ Ｐ明朝"/>
        <family val="1"/>
      </rPr>
      <t>（年）</t>
    </r>
  </si>
  <si>
    <r>
      <t xml:space="preserve">Business career (Write the most recent work history from the top.) </t>
    </r>
    <r>
      <rPr>
        <sz val="9"/>
        <rFont val="ＭＳ Ｐ明朝"/>
        <family val="1"/>
      </rPr>
      <t>職歴（上から新しい職歴の順に記入すること。）</t>
    </r>
  </si>
  <si>
    <r>
      <t xml:space="preserve">Name and address of organization
</t>
    </r>
    <r>
      <rPr>
        <sz val="9"/>
        <rFont val="ＭＳ Ｐ明朝"/>
        <family val="1"/>
      </rPr>
      <t>（勤務先及び所在地）</t>
    </r>
  </si>
  <si>
    <r>
      <t xml:space="preserve">Period of employment
</t>
    </r>
    <r>
      <rPr>
        <sz val="9"/>
        <rFont val="ＭＳ Ｐ明朝"/>
        <family val="1"/>
      </rPr>
      <t>（勤務期間）</t>
    </r>
  </si>
  <si>
    <r>
      <t xml:space="preserve">Position
</t>
    </r>
    <r>
      <rPr>
        <sz val="9"/>
        <rFont val="ＭＳ Ｐ明朝"/>
        <family val="1"/>
      </rPr>
      <t>（役職名）</t>
    </r>
  </si>
  <si>
    <r>
      <t xml:space="preserve">Type of work
</t>
    </r>
    <r>
      <rPr>
        <sz val="9"/>
        <rFont val="ＭＳ Ｐ明朝"/>
        <family val="1"/>
      </rPr>
      <t>（職務内容）</t>
    </r>
  </si>
  <si>
    <t>From</t>
  </si>
  <si>
    <t>To</t>
  </si>
  <si>
    <r>
      <t xml:space="preserve">Family status (write only the family members presently with you in Japan)
</t>
    </r>
    <r>
      <rPr>
        <sz val="9"/>
        <rFont val="ＭＳ 明朝"/>
        <family val="1"/>
      </rPr>
      <t>家族状況（現在、渡日している家族のみ記入すること。）</t>
    </r>
  </si>
  <si>
    <r>
      <t>Name</t>
    </r>
    <r>
      <rPr>
        <sz val="9"/>
        <rFont val="ＭＳ 明朝"/>
        <family val="1"/>
      </rPr>
      <t>（氏名）</t>
    </r>
  </si>
  <si>
    <r>
      <t>Relationship</t>
    </r>
    <r>
      <rPr>
        <sz val="9"/>
        <rFont val="ＭＳ 明朝"/>
        <family val="1"/>
      </rPr>
      <t>（続柄）</t>
    </r>
  </si>
  <si>
    <r>
      <t xml:space="preserve">Age
</t>
    </r>
    <r>
      <rPr>
        <sz val="9"/>
        <rFont val="ＭＳ 明朝"/>
        <family val="1"/>
      </rPr>
      <t>（年齢）</t>
    </r>
  </si>
  <si>
    <r>
      <t>Occupation</t>
    </r>
    <r>
      <rPr>
        <sz val="9"/>
        <rFont val="ＭＳ 明朝"/>
        <family val="1"/>
      </rPr>
      <t>（職業）</t>
    </r>
  </si>
  <si>
    <r>
      <t xml:space="preserve">Status of income (reference) (In cases of living with a spouse and family members, add the total income.)
</t>
    </r>
    <r>
      <rPr>
        <sz val="9"/>
        <rFont val="ＭＳ 明朝"/>
        <family val="1"/>
      </rPr>
      <t>（収入状況</t>
    </r>
    <r>
      <rPr>
        <sz val="9"/>
        <rFont val="Times New Roman"/>
        <family val="1"/>
      </rPr>
      <t>&lt;</t>
    </r>
    <r>
      <rPr>
        <sz val="9"/>
        <rFont val="ＭＳ 明朝"/>
        <family val="1"/>
      </rPr>
      <t>参考</t>
    </r>
    <r>
      <rPr>
        <sz val="9"/>
        <rFont val="Times New Roman"/>
        <family val="1"/>
      </rPr>
      <t>&gt;</t>
    </r>
    <r>
      <rPr>
        <sz val="9"/>
        <rFont val="ＭＳ 明朝"/>
        <family val="1"/>
      </rPr>
      <t>（配偶者及び家族と同居している場合は、その総収入を併記すること））</t>
    </r>
  </si>
  <si>
    <r>
      <t xml:space="preserve">Average monthly income
</t>
    </r>
    <r>
      <rPr>
        <sz val="9"/>
        <rFont val="ＭＳ 明朝"/>
        <family val="1"/>
      </rPr>
      <t>（１か月の平均収入）</t>
    </r>
  </si>
  <si>
    <r>
      <t xml:space="preserve">(excluding MEXT scholarships)
</t>
    </r>
    <r>
      <rPr>
        <sz val="9"/>
        <rFont val="ＭＳ 明朝"/>
        <family val="1"/>
      </rPr>
      <t>（文部科学省奨学金は除く）</t>
    </r>
  </si>
  <si>
    <t>(2)</t>
  </si>
  <si>
    <r>
      <t xml:space="preserve">Part-time work
</t>
    </r>
    <r>
      <rPr>
        <sz val="9"/>
        <rFont val="ＭＳ 明朝"/>
        <family val="1"/>
      </rPr>
      <t>（アルバイト）</t>
    </r>
  </si>
  <si>
    <r>
      <t>Monthly amount</t>
    </r>
    <r>
      <rPr>
        <sz val="9"/>
        <rFont val="ＭＳ 明朝"/>
        <family val="1"/>
      </rPr>
      <t>（月額）</t>
    </r>
  </si>
  <si>
    <r>
      <t>yen
(</t>
    </r>
    <r>
      <rPr>
        <sz val="9"/>
        <rFont val="ＭＳ 明朝"/>
        <family val="1"/>
      </rPr>
      <t>円</t>
    </r>
    <r>
      <rPr>
        <sz val="9"/>
        <rFont val="Times New Roman"/>
        <family val="1"/>
      </rPr>
      <t>)</t>
    </r>
  </si>
  <si>
    <t>(3)</t>
  </si>
  <si>
    <r>
      <t xml:space="preserve">Name of scholarship
</t>
    </r>
    <r>
      <rPr>
        <sz val="9"/>
        <rFont val="ＭＳ 明朝"/>
        <family val="1"/>
      </rPr>
      <t>（奨学金</t>
    </r>
    <r>
      <rPr>
        <sz val="9"/>
        <rFont val="Times New Roman"/>
        <family val="1"/>
      </rPr>
      <t xml:space="preserve"> </t>
    </r>
    <r>
      <rPr>
        <sz val="9"/>
        <rFont val="ＭＳ 明朝"/>
        <family val="1"/>
      </rPr>
      <t>名称）</t>
    </r>
  </si>
  <si>
    <r>
      <t>Monthly amount</t>
    </r>
    <r>
      <rPr>
        <sz val="9"/>
        <rFont val="ＭＳ Ｐ明朝"/>
        <family val="1"/>
      </rPr>
      <t>（月額）</t>
    </r>
  </si>
  <si>
    <r>
      <t>yen
(</t>
    </r>
    <r>
      <rPr>
        <sz val="9"/>
        <rFont val="ＭＳ Ｐ明朝"/>
        <family val="1"/>
      </rPr>
      <t>円</t>
    </r>
    <r>
      <rPr>
        <sz val="9"/>
        <rFont val="Times New Roman"/>
        <family val="1"/>
      </rPr>
      <t>)</t>
    </r>
  </si>
  <si>
    <r>
      <t xml:space="preserve">Payment period
</t>
    </r>
    <r>
      <rPr>
        <sz val="9"/>
        <rFont val="ＭＳ Ｐ明朝"/>
        <family val="1"/>
      </rPr>
      <t>（支給期間）</t>
    </r>
  </si>
  <si>
    <t>(4)</t>
  </si>
  <si>
    <r>
      <t xml:space="preserve">Other forms of income
</t>
    </r>
    <r>
      <rPr>
        <sz val="9"/>
        <rFont val="ＭＳ 明朝"/>
        <family val="1"/>
      </rPr>
      <t>（その他の収入額）</t>
    </r>
  </si>
  <si>
    <r>
      <t>Monthly amount</t>
    </r>
    <r>
      <rPr>
        <sz val="9"/>
        <rFont val="ＭＳ 明朝"/>
        <family val="1"/>
      </rPr>
      <t>（月額）</t>
    </r>
  </si>
  <si>
    <r>
      <t>yen
(</t>
    </r>
    <r>
      <rPr>
        <sz val="9"/>
        <rFont val="ＭＳ 明朝"/>
        <family val="1"/>
      </rPr>
      <t>円</t>
    </r>
    <r>
      <rPr>
        <sz val="9"/>
        <rFont val="Times New Roman"/>
        <family val="1"/>
      </rPr>
      <t>)</t>
    </r>
  </si>
  <si>
    <r>
      <t>Contents:</t>
    </r>
    <r>
      <rPr>
        <sz val="9"/>
        <rFont val="ＭＳ 明朝"/>
        <family val="1"/>
      </rPr>
      <t>（内容）</t>
    </r>
  </si>
  <si>
    <r>
      <t>Housing status</t>
    </r>
    <r>
      <rPr>
        <sz val="9"/>
        <rFont val="ＭＳ 明朝"/>
        <family val="1"/>
      </rPr>
      <t>（住居状況）</t>
    </r>
  </si>
  <si>
    <t>(1)</t>
  </si>
  <si>
    <r>
      <t xml:space="preserve">Housing expenses
</t>
    </r>
    <r>
      <rPr>
        <sz val="9"/>
        <rFont val="ＭＳ 明朝"/>
        <family val="1"/>
      </rPr>
      <t>（住居費）</t>
    </r>
  </si>
  <si>
    <r>
      <t xml:space="preserve">(write only the rent excluding utilities, etc.)
</t>
    </r>
    <r>
      <rPr>
        <sz val="8"/>
        <rFont val="ＭＳ Ｐ明朝"/>
        <family val="1"/>
      </rPr>
      <t>（光熱水料等を除いた家賃のみ記入すること）</t>
    </r>
  </si>
  <si>
    <r>
      <t xml:space="preserve">Type of housing (choose the applicable answer)
</t>
    </r>
    <r>
      <rPr>
        <sz val="9"/>
        <rFont val="ＭＳ 明朝"/>
        <family val="1"/>
      </rPr>
      <t>住居の種別（該当するものを選択すること。）</t>
    </r>
  </si>
  <si>
    <t>（</t>
  </si>
  <si>
    <t>）</t>
  </si>
  <si>
    <r>
      <t>T</t>
    </r>
    <r>
      <rPr>
        <sz val="10"/>
        <color indexed="8"/>
        <rFont val="ＭＳ Ｐゴシック"/>
        <family val="3"/>
      </rPr>
      <t>13,W13</t>
    </r>
  </si>
  <si>
    <t>I17,M17</t>
  </si>
  <si>
    <r>
      <t>Q</t>
    </r>
    <r>
      <rPr>
        <sz val="10"/>
        <color indexed="8"/>
        <rFont val="ＭＳ Ｐゴシック"/>
        <family val="3"/>
      </rPr>
      <t>69,W69</t>
    </r>
  </si>
  <si>
    <r>
      <t>To</t>
    </r>
    <r>
      <rPr>
        <sz val="9"/>
        <rFont val="ＭＳ Ｐ明朝"/>
        <family val="1"/>
      </rPr>
      <t>（修了・修了見込）</t>
    </r>
  </si>
  <si>
    <t>rented house（借家）</t>
  </si>
  <si>
    <t>room and board（下宿（食事付））</t>
  </si>
  <si>
    <t>rent a room（間借）</t>
  </si>
  <si>
    <t>dormitory（寮）</t>
  </si>
  <si>
    <t>apartment（アパート）</t>
  </si>
  <si>
    <t>Shared housing（同居）</t>
  </si>
  <si>
    <t>your own house（自宅）</t>
  </si>
  <si>
    <t>other（その他）</t>
  </si>
  <si>
    <r>
      <t>Describe your research plan for your intended graduate school by filling out this sheet either in Japanese or English.</t>
    </r>
    <r>
      <rPr>
        <sz val="10.5"/>
        <color indexed="8"/>
        <rFont val="ＭＳ 明朝"/>
        <family val="1"/>
      </rPr>
      <t>（進学先研究科での研究計画について、日本語又は英語で「研究計画又は研究状況シート」に作成すること。）</t>
    </r>
    <r>
      <rPr>
        <sz val="10.5"/>
        <color indexed="8"/>
        <rFont val="Times New Roman"/>
        <family val="1"/>
      </rPr>
      <t>(30,000</t>
    </r>
    <r>
      <rPr>
        <sz val="10.5"/>
        <color indexed="8"/>
        <rFont val="ＭＳ 明朝"/>
        <family val="1"/>
      </rPr>
      <t>文字以内）</t>
    </r>
  </si>
  <si>
    <t>Name（氏名）</t>
  </si>
  <si>
    <t>Nationality（国籍）</t>
  </si>
  <si>
    <t>Theme（テーマ）</t>
  </si>
  <si>
    <t>ヶ月</t>
  </si>
  <si>
    <r>
      <t>Person to be notified in applicant's home country in case of emergency(</t>
    </r>
    <r>
      <rPr>
        <sz val="9"/>
        <rFont val="ＭＳ Ｐ明朝"/>
        <family val="1"/>
      </rPr>
      <t>緊急の際の母国の連絡先</t>
    </r>
    <r>
      <rPr>
        <sz val="9"/>
        <rFont val="Times New Roman"/>
        <family val="1"/>
      </rPr>
      <t>)</t>
    </r>
    <r>
      <rPr>
        <sz val="9"/>
        <rFont val="ＭＳ Ｐ明朝"/>
        <family val="1"/>
      </rPr>
      <t>：</t>
    </r>
  </si>
  <si>
    <t>(1)</t>
  </si>
  <si>
    <r>
      <t>Name in full</t>
    </r>
    <r>
      <rPr>
        <sz val="9"/>
        <rFont val="ＭＳ Ｐ明朝"/>
        <family val="1"/>
      </rPr>
      <t>（氏名）：</t>
    </r>
  </si>
  <si>
    <t>(2)</t>
  </si>
  <si>
    <r>
      <t>Relationship</t>
    </r>
    <r>
      <rPr>
        <sz val="9"/>
        <rFont val="ＭＳ Ｐ明朝"/>
        <family val="1"/>
      </rPr>
      <t>（続柄）：</t>
    </r>
  </si>
  <si>
    <r>
      <t>Present address</t>
    </r>
    <r>
      <rPr>
        <sz val="9"/>
        <rFont val="ＭＳ Ｐ明朝"/>
        <family val="1"/>
      </rPr>
      <t>（現住所）：</t>
    </r>
  </si>
  <si>
    <r>
      <t>Telephone number</t>
    </r>
    <r>
      <rPr>
        <sz val="9"/>
        <rFont val="ＭＳ Ｐ明朝"/>
        <family val="1"/>
      </rPr>
      <t>（電話番号）：</t>
    </r>
  </si>
  <si>
    <r>
      <t>E-mail address</t>
    </r>
    <r>
      <rPr>
        <sz val="9"/>
        <rFont val="ＭＳ Ｐ明朝"/>
        <family val="1"/>
      </rPr>
      <t>（Eメールアドレス）：</t>
    </r>
  </si>
  <si>
    <r>
      <t>Research plan or research status</t>
    </r>
    <r>
      <rPr>
        <sz val="9"/>
        <rFont val="ＭＳ 明朝"/>
        <family val="1"/>
      </rPr>
      <t>（研究計画又は研究状況）</t>
    </r>
  </si>
  <si>
    <r>
      <t>I understand and accept all the matters stated in the Application for Japanese Government</t>
    </r>
    <r>
      <rPr>
        <sz val="9"/>
        <rFont val="ＭＳ Ｐ明朝"/>
        <family val="1"/>
      </rPr>
      <t>（</t>
    </r>
    <r>
      <rPr>
        <sz val="9"/>
        <rFont val="Times New Roman"/>
        <family val="1"/>
      </rPr>
      <t>Monbukagakusho</t>
    </r>
    <r>
      <rPr>
        <sz val="9"/>
        <rFont val="ＭＳ Ｐ明朝"/>
        <family val="1"/>
      </rPr>
      <t>）</t>
    </r>
    <r>
      <rPr>
        <sz val="9"/>
        <rFont val="Times New Roman"/>
        <family val="1"/>
      </rPr>
      <t>Scholarship for 2010</t>
    </r>
    <r>
      <rPr>
        <sz val="9"/>
        <rFont val="ＭＳ Ｐ明朝"/>
        <family val="1"/>
      </rPr>
      <t>（</t>
    </r>
    <r>
      <rPr>
        <sz val="9"/>
        <rFont val="Times New Roman"/>
        <family val="1"/>
      </rPr>
      <t>domestic recruitment</t>
    </r>
    <r>
      <rPr>
        <sz val="9"/>
        <rFont val="ＭＳ Ｐ明朝"/>
        <family val="1"/>
      </rPr>
      <t>）</t>
    </r>
    <r>
      <rPr>
        <sz val="9"/>
        <rFont val="Times New Roman"/>
        <family val="1"/>
      </rPr>
      <t>, and hereby apply for this scholarship.</t>
    </r>
    <r>
      <rPr>
        <sz val="9"/>
        <rFont val="ＭＳ Ｐ明朝"/>
        <family val="1"/>
      </rPr>
      <t>（私は</t>
    </r>
    <r>
      <rPr>
        <sz val="9"/>
        <rFont val="Times New Roman"/>
        <family val="1"/>
      </rPr>
      <t>2011</t>
    </r>
    <r>
      <rPr>
        <sz val="9"/>
        <rFont val="ＭＳ Ｐ明朝"/>
        <family val="1"/>
      </rPr>
      <t>年度日本政府（文部科学省）奨学金留学生募集要項（国内採用）に記載されている事項をすべて了解して申請します。）</t>
    </r>
  </si>
  <si>
    <r>
      <t>Date of application: (</t>
    </r>
    <r>
      <rPr>
        <b/>
        <sz val="9"/>
        <rFont val="ＭＳ 明朝"/>
        <family val="1"/>
      </rPr>
      <t>申請年月日</t>
    </r>
    <r>
      <rPr>
        <b/>
        <sz val="9"/>
        <rFont val="Times New Roman"/>
        <family val="1"/>
      </rPr>
      <t>)</t>
    </r>
  </si>
  <si>
    <t>年</t>
  </si>
  <si>
    <t>月</t>
  </si>
  <si>
    <t>日</t>
  </si>
  <si>
    <r>
      <t>Applicant's name</t>
    </r>
    <r>
      <rPr>
        <b/>
        <sz val="9"/>
        <rFont val="ＭＳ 明朝"/>
        <family val="1"/>
      </rPr>
      <t>（</t>
    </r>
    <r>
      <rPr>
        <b/>
        <sz val="9"/>
        <rFont val="Times New Roman"/>
        <family val="1"/>
      </rPr>
      <t>in Roman letters capitals)(</t>
    </r>
    <r>
      <rPr>
        <b/>
        <sz val="9"/>
        <rFont val="ＭＳ 明朝"/>
        <family val="1"/>
      </rPr>
      <t>申請者氏名</t>
    </r>
    <r>
      <rPr>
        <b/>
        <sz val="9"/>
        <rFont val="Times New Roman"/>
        <family val="1"/>
      </rPr>
      <t>)</t>
    </r>
  </si>
  <si>
    <t>長野大学</t>
  </si>
  <si>
    <t>303027</t>
  </si>
  <si>
    <t>茨城キリスト教大学</t>
  </si>
  <si>
    <t>303028</t>
  </si>
  <si>
    <t>足利工業大学</t>
  </si>
  <si>
    <t>303029</t>
  </si>
  <si>
    <t>日本工業大学</t>
  </si>
  <si>
    <t>303030</t>
  </si>
  <si>
    <t>洗足学園音楽大学</t>
  </si>
  <si>
    <t>303031</t>
  </si>
  <si>
    <t>上武大学</t>
  </si>
  <si>
    <t>303032</t>
  </si>
  <si>
    <t>横浜商科大学</t>
  </si>
  <si>
    <t>303033</t>
  </si>
  <si>
    <t>明海大学</t>
  </si>
  <si>
    <t>303035</t>
  </si>
  <si>
    <t>聖マリアンナ医科大学</t>
  </si>
  <si>
    <t>303036</t>
  </si>
  <si>
    <t>埼玉医科大学</t>
  </si>
  <si>
    <t>303037</t>
  </si>
  <si>
    <t>自治医科大学</t>
  </si>
  <si>
    <t>303038</t>
  </si>
  <si>
    <t>松本歯科大学</t>
  </si>
  <si>
    <t>303039</t>
  </si>
  <si>
    <t>独協医科大学</t>
  </si>
  <si>
    <t>303040</t>
  </si>
  <si>
    <t>神奈川工科大学</t>
  </si>
  <si>
    <t>303041</t>
  </si>
  <si>
    <t>関東学園大学</t>
  </si>
  <si>
    <t>303042</t>
  </si>
  <si>
    <t>埼玉工業大学</t>
  </si>
  <si>
    <t>303043</t>
  </si>
  <si>
    <t>新潟薬科大学</t>
  </si>
  <si>
    <t>303044</t>
  </si>
  <si>
    <t>産業能率大学</t>
  </si>
  <si>
    <t>303045</t>
  </si>
  <si>
    <t>国際大学</t>
  </si>
  <si>
    <t>303046</t>
  </si>
  <si>
    <t>常磐大学</t>
  </si>
  <si>
    <t>303047</t>
  </si>
  <si>
    <t>国際武道大学</t>
  </si>
  <si>
    <t>303048</t>
  </si>
  <si>
    <t>昭和音楽大学</t>
  </si>
  <si>
    <t>303050</t>
  </si>
  <si>
    <t>白鴎大学</t>
  </si>
  <si>
    <t>303051</t>
  </si>
  <si>
    <t>駿河台大学</t>
  </si>
  <si>
    <t>303052</t>
  </si>
  <si>
    <t>神田外語大学</t>
  </si>
  <si>
    <t>303053</t>
  </si>
  <si>
    <t>帝京平成大学</t>
  </si>
  <si>
    <t>303054</t>
  </si>
  <si>
    <t>聖学院大学</t>
  </si>
  <si>
    <t>303055</t>
  </si>
  <si>
    <t>千葉経済大学</t>
  </si>
  <si>
    <t>303056</t>
  </si>
  <si>
    <t>東京情報大学</t>
  </si>
  <si>
    <t>303057</t>
  </si>
  <si>
    <t>秀明大学</t>
  </si>
  <si>
    <t>303058</t>
  </si>
  <si>
    <t>桐蔭横浜大学</t>
  </si>
  <si>
    <t>303059</t>
  </si>
  <si>
    <t>新潟産業大学</t>
  </si>
  <si>
    <t>303060</t>
  </si>
  <si>
    <t>作新学院大学</t>
  </si>
  <si>
    <t>303061</t>
  </si>
  <si>
    <t>江戸川大学</t>
  </si>
  <si>
    <t>303062</t>
  </si>
  <si>
    <t>聖徳大学</t>
  </si>
  <si>
    <t>303063</t>
  </si>
  <si>
    <t>帝京科学大学</t>
  </si>
  <si>
    <t>303064</t>
  </si>
  <si>
    <t>文京学院大学</t>
  </si>
  <si>
    <t>303065</t>
  </si>
  <si>
    <t>敬和学園大学</t>
  </si>
  <si>
    <t>303066</t>
  </si>
  <si>
    <t>城西国際大学</t>
  </si>
  <si>
    <t>303067</t>
  </si>
  <si>
    <t>東洋学園大学</t>
  </si>
  <si>
    <t>303068</t>
  </si>
  <si>
    <t>東京成徳大学</t>
  </si>
  <si>
    <t>303069</t>
  </si>
  <si>
    <t>つくば国際大学</t>
  </si>
  <si>
    <t>303070</t>
  </si>
  <si>
    <t>目白大学</t>
  </si>
  <si>
    <t>303071</t>
  </si>
  <si>
    <t>清和大学</t>
  </si>
  <si>
    <t>303072</t>
  </si>
  <si>
    <t>長岡造形大学</t>
  </si>
  <si>
    <t>303073</t>
  </si>
  <si>
    <t>新潟経営大学</t>
  </si>
  <si>
    <t>303074</t>
  </si>
  <si>
    <t>新潟国際情報大学</t>
  </si>
  <si>
    <t>303075</t>
  </si>
  <si>
    <t>国際医療福祉大学</t>
  </si>
  <si>
    <t>303076</t>
  </si>
  <si>
    <t>新潟工科大学</t>
  </si>
  <si>
    <t>303077</t>
  </si>
  <si>
    <t>身延山大学</t>
  </si>
  <si>
    <t>303078</t>
  </si>
  <si>
    <t>筑波学院大学</t>
  </si>
  <si>
    <t>303079</t>
  </si>
  <si>
    <t>十文字学園女子大学</t>
  </si>
  <si>
    <t>303080</t>
  </si>
  <si>
    <t>平成国際大学</t>
  </si>
  <si>
    <t>303081</t>
  </si>
  <si>
    <t>愛国学園大学</t>
  </si>
  <si>
    <t>303082</t>
  </si>
  <si>
    <t>宇都宮共和大学</t>
  </si>
  <si>
    <t>303083</t>
  </si>
  <si>
    <t>文星芸術大学</t>
  </si>
  <si>
    <t>303084</t>
  </si>
  <si>
    <t>共愛学園前橋国際大学</t>
  </si>
  <si>
    <t>303085</t>
  </si>
  <si>
    <t>西武文理大学</t>
  </si>
  <si>
    <t>303086</t>
  </si>
  <si>
    <t>東京福祉大学</t>
  </si>
  <si>
    <t>303087</t>
  </si>
  <si>
    <t>尚美学園大学</t>
  </si>
  <si>
    <t>303088</t>
  </si>
  <si>
    <t>人間総合科学大学</t>
  </si>
  <si>
    <t>303089</t>
  </si>
  <si>
    <t>日本橋学館大学</t>
  </si>
  <si>
    <t>303090</t>
  </si>
  <si>
    <t>松蔭大学</t>
  </si>
  <si>
    <t>303091</t>
  </si>
  <si>
    <t>新潟青陵大学</t>
  </si>
  <si>
    <t>303092</t>
  </si>
  <si>
    <t>高崎健康福祉大学</t>
  </si>
  <si>
    <t>303093</t>
  </si>
  <si>
    <t>高崎商科大学</t>
  </si>
  <si>
    <t>303094</t>
  </si>
  <si>
    <t>共栄大学</t>
  </si>
  <si>
    <t>303095</t>
  </si>
  <si>
    <t>埼玉学園大学</t>
  </si>
  <si>
    <t>303096</t>
  </si>
  <si>
    <t>ものつくり大学</t>
  </si>
  <si>
    <t>303097</t>
  </si>
  <si>
    <t>長岡大学</t>
  </si>
  <si>
    <t>303098</t>
  </si>
  <si>
    <t>新潟医療福祉大学</t>
  </si>
  <si>
    <t>303099</t>
  </si>
  <si>
    <t>群馬医療福祉大学</t>
  </si>
  <si>
    <t>303100</t>
  </si>
  <si>
    <t>田園調布学園大学</t>
  </si>
  <si>
    <t>303101</t>
  </si>
  <si>
    <t>山梨英和大学</t>
  </si>
  <si>
    <t>303102</t>
  </si>
  <si>
    <t>諏訪東京理科大学</t>
  </si>
  <si>
    <t>303103</t>
  </si>
  <si>
    <t>松本大学</t>
  </si>
  <si>
    <t>303104</t>
  </si>
  <si>
    <t>浦和大学</t>
  </si>
  <si>
    <t>303105</t>
  </si>
  <si>
    <t>清泉女学院大学</t>
  </si>
  <si>
    <t>303106</t>
  </si>
  <si>
    <t>健康科学大学</t>
  </si>
  <si>
    <t>303107</t>
  </si>
  <si>
    <t>創造学園大学</t>
  </si>
  <si>
    <t>303108</t>
  </si>
  <si>
    <t>日本薬科大学</t>
  </si>
  <si>
    <t>303109</t>
  </si>
  <si>
    <t>武蔵野学院大学</t>
  </si>
  <si>
    <t>303110</t>
  </si>
  <si>
    <t>千葉科学大学</t>
  </si>
  <si>
    <t>303112</t>
  </si>
  <si>
    <t>大宮法科大学院大学</t>
  </si>
  <si>
    <t>303113</t>
  </si>
  <si>
    <t>情報セキュリティ大学院大学</t>
  </si>
  <si>
    <t>303114</t>
  </si>
  <si>
    <t>群馬パース大学</t>
  </si>
  <si>
    <t>303116</t>
  </si>
  <si>
    <t>了寺大学</t>
  </si>
  <si>
    <t>303117</t>
  </si>
  <si>
    <t>横浜薬科大学</t>
  </si>
  <si>
    <t>303118</t>
  </si>
  <si>
    <t>事業創造大学院大学</t>
  </si>
  <si>
    <t>303119</t>
  </si>
  <si>
    <t>日本医療科学大学</t>
  </si>
  <si>
    <t>303120</t>
  </si>
  <si>
    <t>新潟リハビリテーション大学</t>
  </si>
  <si>
    <t>303121</t>
  </si>
  <si>
    <t>桐生大学</t>
  </si>
  <si>
    <t>303122</t>
  </si>
  <si>
    <t>植草学園大学</t>
  </si>
  <si>
    <t>303123</t>
  </si>
  <si>
    <t>三育学院大学</t>
  </si>
  <si>
    <t>303124</t>
  </si>
  <si>
    <t>佐久大学</t>
  </si>
  <si>
    <t>303126</t>
  </si>
  <si>
    <t>東都医療大学</t>
  </si>
  <si>
    <t>日本保健医療大学</t>
  </si>
  <si>
    <t>横浜美術大学</t>
  </si>
  <si>
    <t>304001</t>
  </si>
  <si>
    <t>氏名</t>
  </si>
  <si>
    <t>生年月日</t>
  </si>
  <si>
    <t>国籍</t>
  </si>
  <si>
    <t>現住所</t>
  </si>
  <si>
    <t>電話番号</t>
  </si>
  <si>
    <t>青山学院大学</t>
  </si>
  <si>
    <t>304002</t>
  </si>
  <si>
    <t>亜細亜大学</t>
  </si>
  <si>
    <t>304003</t>
  </si>
  <si>
    <t>上野学園大学</t>
  </si>
  <si>
    <t>304004</t>
  </si>
  <si>
    <t>大妻女子大学</t>
  </si>
  <si>
    <t>304005</t>
  </si>
  <si>
    <t>学習院大学</t>
  </si>
  <si>
    <t>304006</t>
  </si>
  <si>
    <t>北里大学</t>
  </si>
  <si>
    <t>304007</t>
  </si>
  <si>
    <t>共立女子大学</t>
  </si>
  <si>
    <t>304008</t>
  </si>
  <si>
    <t>共立薬科大学</t>
  </si>
  <si>
    <t>304009</t>
  </si>
  <si>
    <t>国立音楽大学</t>
  </si>
  <si>
    <t>304010</t>
  </si>
  <si>
    <t>慶應義塾大学</t>
  </si>
  <si>
    <t>304011</t>
  </si>
  <si>
    <t>工学院大学</t>
  </si>
  <si>
    <t>304012</t>
  </si>
  <si>
    <t>國學院大學</t>
  </si>
  <si>
    <t>304013</t>
  </si>
  <si>
    <t>国際基督教大学</t>
  </si>
  <si>
    <t>304014</t>
  </si>
  <si>
    <t>国士舘大学</t>
  </si>
  <si>
    <t>304015</t>
  </si>
  <si>
    <t>駒澤大学</t>
  </si>
  <si>
    <t>304016</t>
  </si>
  <si>
    <t>実践女子大学</t>
  </si>
  <si>
    <t>304017</t>
  </si>
  <si>
    <t>芝浦工業大学</t>
  </si>
  <si>
    <t>304018</t>
  </si>
  <si>
    <t>順天堂大学</t>
  </si>
  <si>
    <t>304019</t>
  </si>
  <si>
    <t>上智大学</t>
  </si>
  <si>
    <t>304020</t>
  </si>
  <si>
    <t>昭和大学</t>
  </si>
  <si>
    <t>304021</t>
  </si>
  <si>
    <t>昭和女子大学</t>
  </si>
  <si>
    <t>304022</t>
  </si>
  <si>
    <t>昭和薬科大学</t>
  </si>
  <si>
    <t>304023</t>
  </si>
  <si>
    <t>女子栄養大学</t>
  </si>
  <si>
    <t>304024</t>
  </si>
  <si>
    <t>女子美術大学</t>
  </si>
  <si>
    <t>304025</t>
  </si>
  <si>
    <t>成蹊大学</t>
  </si>
  <si>
    <t>304026</t>
  </si>
  <si>
    <t>成城大学</t>
  </si>
  <si>
    <t>304027</t>
  </si>
  <si>
    <t>聖心女子大学</t>
  </si>
  <si>
    <t>304028</t>
  </si>
  <si>
    <t>清泉女子大学</t>
  </si>
  <si>
    <t>304029</t>
  </si>
  <si>
    <t>専修大学</t>
  </si>
  <si>
    <t>304030</t>
  </si>
  <si>
    <t>大正大学</t>
  </si>
  <si>
    <t>304031</t>
  </si>
  <si>
    <t>大東文化大学</t>
  </si>
  <si>
    <t>304032</t>
  </si>
  <si>
    <t>高千穂大学</t>
  </si>
  <si>
    <t>304033</t>
  </si>
  <si>
    <t>拓殖大学</t>
  </si>
  <si>
    <t>304034</t>
  </si>
  <si>
    <t>玉川大学</t>
  </si>
  <si>
    <t>304035</t>
  </si>
  <si>
    <t>多摩美術大学</t>
  </si>
  <si>
    <t>304036</t>
  </si>
  <si>
    <t>中央大学</t>
  </si>
  <si>
    <t>304037</t>
  </si>
  <si>
    <t>津田塾大学</t>
  </si>
  <si>
    <t>304038</t>
  </si>
  <si>
    <t>東海大学</t>
  </si>
  <si>
    <t>304039</t>
  </si>
  <si>
    <t>東京医科大学</t>
  </si>
  <si>
    <t>304040</t>
  </si>
  <si>
    <t>東京家政大学</t>
  </si>
  <si>
    <t>304041</t>
  </si>
  <si>
    <t>東京家政学院大学</t>
  </si>
  <si>
    <t>304042</t>
  </si>
  <si>
    <t>東京経済大学</t>
  </si>
  <si>
    <t>304043</t>
  </si>
  <si>
    <t>東京歯科大学</t>
  </si>
  <si>
    <t>304044</t>
  </si>
  <si>
    <t>東京慈恵会医科大学</t>
  </si>
  <si>
    <t>304045</t>
  </si>
  <si>
    <t>東京女子大学</t>
  </si>
  <si>
    <t>304046</t>
  </si>
  <si>
    <t>東京女子医科大学</t>
  </si>
  <si>
    <t>304047</t>
  </si>
  <si>
    <t>東京女子体育大学</t>
  </si>
  <si>
    <t>304048</t>
  </si>
  <si>
    <t>東京神学大学</t>
  </si>
  <si>
    <t>304049</t>
  </si>
  <si>
    <t>東京電機大学</t>
  </si>
  <si>
    <t>304050</t>
  </si>
  <si>
    <t>東京農業大学</t>
  </si>
  <si>
    <t>304051</t>
  </si>
  <si>
    <t>東京薬科大学</t>
  </si>
  <si>
    <t>304052</t>
  </si>
  <si>
    <t>東京理科大学</t>
  </si>
  <si>
    <t>304053</t>
  </si>
  <si>
    <t>東邦大学</t>
  </si>
  <si>
    <t>304054</t>
  </si>
  <si>
    <t>桐朋学園大学</t>
  </si>
  <si>
    <t>304055</t>
  </si>
  <si>
    <t>東洋大学</t>
  </si>
  <si>
    <t>304056</t>
  </si>
  <si>
    <t>東京音楽大学</t>
  </si>
  <si>
    <t>304057</t>
  </si>
  <si>
    <t>二松学舎大学</t>
  </si>
  <si>
    <t>304058</t>
  </si>
  <si>
    <t>日本大学</t>
  </si>
  <si>
    <t>304059</t>
  </si>
  <si>
    <t>日本医科大学</t>
  </si>
  <si>
    <t>304060</t>
  </si>
  <si>
    <t>日本歯科大学</t>
  </si>
  <si>
    <t>304061</t>
  </si>
  <si>
    <t>氏 名</t>
  </si>
  <si>
    <t>職 名</t>
  </si>
  <si>
    <t>日本社会事業大学</t>
  </si>
  <si>
    <t>304062</t>
  </si>
  <si>
    <t>日本獣医生命科学大学</t>
  </si>
  <si>
    <t>304063</t>
  </si>
  <si>
    <t>日本女子大学</t>
  </si>
  <si>
    <t>304064</t>
  </si>
  <si>
    <t>日本体育大学</t>
  </si>
  <si>
    <t>304065</t>
  </si>
  <si>
    <t>法政大学</t>
  </si>
  <si>
    <t>304066</t>
  </si>
  <si>
    <t>星薬科大学</t>
  </si>
  <si>
    <t>304067</t>
  </si>
  <si>
    <t>武蔵大学</t>
  </si>
  <si>
    <t>304068</t>
  </si>
  <si>
    <t>東京都市大学</t>
  </si>
  <si>
    <t>304069</t>
  </si>
  <si>
    <t>武蔵野音楽大学</t>
  </si>
  <si>
    <t>304070</t>
  </si>
  <si>
    <t>武蔵野美術大学</t>
  </si>
  <si>
    <t>304071</t>
  </si>
  <si>
    <t>明治大学</t>
  </si>
  <si>
    <t>304072</t>
  </si>
  <si>
    <t>明治学院大学</t>
  </si>
  <si>
    <t>304073</t>
  </si>
  <si>
    <t>明治薬科大学</t>
  </si>
  <si>
    <t>304074</t>
  </si>
  <si>
    <t>立教大学</t>
  </si>
  <si>
    <t>304075</t>
  </si>
  <si>
    <t>立正大学</t>
  </si>
  <si>
    <t>304076</t>
  </si>
  <si>
    <t>早稲田大学</t>
  </si>
  <si>
    <t>304077</t>
  </si>
  <si>
    <t>杉野服飾大学</t>
  </si>
  <si>
    <t>304078</t>
  </si>
  <si>
    <t>聖路加看護大学</t>
  </si>
  <si>
    <t>304079</t>
  </si>
  <si>
    <t>ルーテル学院大学</t>
  </si>
  <si>
    <t>304080</t>
  </si>
  <si>
    <t>文化女子大学</t>
  </si>
  <si>
    <t>304081</t>
  </si>
  <si>
    <t>明星大学</t>
  </si>
  <si>
    <t>304082</t>
  </si>
  <si>
    <t>白百合女子大学</t>
  </si>
  <si>
    <t>304083</t>
  </si>
  <si>
    <t>日本女子体育大学</t>
  </si>
  <si>
    <t>304084</t>
  </si>
  <si>
    <t>武蔵野大学</t>
  </si>
  <si>
    <t>304085</t>
  </si>
  <si>
    <t>桜美林大学</t>
  </si>
  <si>
    <t>304086</t>
  </si>
  <si>
    <t>帝京大学</t>
  </si>
  <si>
    <t>304087</t>
  </si>
  <si>
    <t>東京造形大学</t>
  </si>
  <si>
    <t>304088</t>
  </si>
  <si>
    <t>和光大学</t>
  </si>
  <si>
    <t>304089</t>
  </si>
  <si>
    <t>杏林大学</t>
  </si>
  <si>
    <t>304090</t>
  </si>
  <si>
    <t>創価大学</t>
  </si>
  <si>
    <t>304091</t>
  </si>
  <si>
    <t>東京工科大学</t>
  </si>
  <si>
    <t>304092</t>
  </si>
  <si>
    <t>日本赤十字看護大学</t>
  </si>
  <si>
    <t>304100</t>
  </si>
  <si>
    <t>日本文化大学</t>
  </si>
  <si>
    <t>304101</t>
  </si>
  <si>
    <t>川村学園女子大学</t>
  </si>
  <si>
    <t>304102</t>
  </si>
  <si>
    <t>恵泉女学園大学</t>
  </si>
  <si>
    <t>304103</t>
  </si>
  <si>
    <t>304104</t>
  </si>
  <si>
    <t>東洋英和女学院大学</t>
  </si>
  <si>
    <t>304105</t>
  </si>
  <si>
    <t>東京基督教大学</t>
  </si>
  <si>
    <t>304106</t>
  </si>
  <si>
    <t>駒沢女子大学</t>
  </si>
  <si>
    <t>304107</t>
  </si>
  <si>
    <t>国際仏教学大学院大学</t>
  </si>
  <si>
    <t>304108</t>
  </si>
  <si>
    <t>東京純心女子大学</t>
  </si>
  <si>
    <t>304109</t>
  </si>
  <si>
    <t>学習院女子大学</t>
  </si>
  <si>
    <t>304110</t>
  </si>
  <si>
    <t>嘉悦大学</t>
  </si>
  <si>
    <t>304111</t>
  </si>
  <si>
    <t>東京女学館大学</t>
  </si>
  <si>
    <t>304112</t>
  </si>
  <si>
    <t>東京富士大学</t>
  </si>
  <si>
    <t>304113</t>
  </si>
  <si>
    <t>聖母大学</t>
  </si>
  <si>
    <t>304114</t>
  </si>
  <si>
    <t>LEC東京リーガルマインド大学</t>
  </si>
  <si>
    <t>304115</t>
  </si>
  <si>
    <t>デジタルハリウッド大学</t>
  </si>
  <si>
    <t>304116</t>
  </si>
  <si>
    <t>白梅学園大学</t>
  </si>
  <si>
    <t>304117</t>
  </si>
  <si>
    <t>東京医療保健大学</t>
  </si>
  <si>
    <t>304118</t>
  </si>
  <si>
    <t>東京聖栄大学</t>
  </si>
  <si>
    <t>304119</t>
  </si>
  <si>
    <t>ビジネス・ブレークスルー大学</t>
  </si>
  <si>
    <t>304120</t>
  </si>
  <si>
    <t>映画専門大学院大学</t>
  </si>
  <si>
    <t>304121</t>
  </si>
  <si>
    <t>グロービス経営大学院大学</t>
  </si>
  <si>
    <t>304122</t>
  </si>
  <si>
    <t>日本教育大学院大学</t>
  </si>
  <si>
    <t>304123</t>
  </si>
  <si>
    <t>文化ファッション大学院大学</t>
  </si>
  <si>
    <t>304124</t>
  </si>
  <si>
    <t>大原大学院大学</t>
  </si>
  <si>
    <t>304125</t>
  </si>
  <si>
    <t>東京未来大学</t>
  </si>
  <si>
    <t>304126</t>
  </si>
  <si>
    <t>日本伝統医療科学大学院大学</t>
  </si>
  <si>
    <t>304127</t>
  </si>
  <si>
    <t>ハリウッド大学院大学</t>
  </si>
  <si>
    <t>304128</t>
  </si>
  <si>
    <t>こども教育宝仙大学</t>
  </si>
  <si>
    <t>304129</t>
  </si>
  <si>
    <t>東京有明医療大学</t>
  </si>
  <si>
    <t>ヤマザキ学園大学</t>
  </si>
  <si>
    <t>305001</t>
  </si>
  <si>
    <t>愛知大学</t>
  </si>
  <si>
    <t>305002</t>
  </si>
  <si>
    <t>愛知学院大学</t>
  </si>
  <si>
    <t>305003</t>
  </si>
  <si>
    <t>愛知工業大学</t>
  </si>
  <si>
    <t>305004</t>
  </si>
  <si>
    <t>金城学院大学</t>
  </si>
  <si>
    <t>305005</t>
  </si>
  <si>
    <t>椙山女学園大学</t>
  </si>
  <si>
    <t>305006</t>
  </si>
  <si>
    <t>中京大学</t>
  </si>
  <si>
    <t>305007</t>
  </si>
  <si>
    <t>至学館大学</t>
  </si>
  <si>
    <t>305008</t>
  </si>
  <si>
    <t>同朋大学</t>
  </si>
  <si>
    <t>305009</t>
  </si>
  <si>
    <t>名古屋商科大学</t>
  </si>
  <si>
    <t>305010</t>
  </si>
  <si>
    <t>南山大学</t>
  </si>
  <si>
    <t>305011</t>
  </si>
  <si>
    <t>日本福祉大学</t>
  </si>
  <si>
    <t>305012</t>
  </si>
  <si>
    <t>名城大学</t>
  </si>
  <si>
    <t>305013</t>
  </si>
  <si>
    <t>皇学館大学</t>
  </si>
  <si>
    <t>305014</t>
  </si>
  <si>
    <t>金沢工業大学</t>
  </si>
  <si>
    <t>305015</t>
  </si>
  <si>
    <t>福井工業大学</t>
  </si>
  <si>
    <t>305016</t>
  </si>
  <si>
    <t>大同大学</t>
  </si>
  <si>
    <t>305017</t>
  </si>
  <si>
    <t>中部大学</t>
  </si>
  <si>
    <t>305018</t>
  </si>
  <si>
    <t>名古屋学院大学</t>
  </si>
  <si>
    <t>305019</t>
  </si>
  <si>
    <t>名古屋女子大学</t>
  </si>
  <si>
    <t>305020</t>
  </si>
  <si>
    <t>愛知学泉大学</t>
  </si>
  <si>
    <t>305021</t>
  </si>
  <si>
    <t>金沢星稜大学</t>
  </si>
  <si>
    <t>305022</t>
  </si>
  <si>
    <t>岐阜経済大学</t>
  </si>
  <si>
    <t>305023</t>
  </si>
  <si>
    <t>岐阜女子大学</t>
  </si>
  <si>
    <t>305024</t>
  </si>
  <si>
    <t>藤田保健衛生大学</t>
  </si>
  <si>
    <t>305025</t>
  </si>
  <si>
    <t>名古屋芸術大学</t>
  </si>
  <si>
    <t>305026</t>
  </si>
  <si>
    <t>朝日大学</t>
  </si>
  <si>
    <t>305027</t>
  </si>
  <si>
    <t>愛知医科大学</t>
  </si>
  <si>
    <t>305028</t>
  </si>
  <si>
    <t>金沢医科大学</t>
  </si>
  <si>
    <t>305029</t>
  </si>
  <si>
    <t>岐阜聖徳学園大学</t>
  </si>
  <si>
    <t>305030</t>
  </si>
  <si>
    <t>北陸大学</t>
  </si>
  <si>
    <t>305031</t>
  </si>
  <si>
    <t>愛知淑徳大学</t>
  </si>
  <si>
    <t>305032</t>
  </si>
  <si>
    <t>名古屋音楽大学</t>
  </si>
  <si>
    <t>305033</t>
  </si>
  <si>
    <t>名古屋経済大学</t>
  </si>
  <si>
    <t>305034</t>
  </si>
  <si>
    <t>常葉学園大学</t>
  </si>
  <si>
    <t>305035</t>
  </si>
  <si>
    <t>東海学院大学</t>
  </si>
  <si>
    <t>305036</t>
  </si>
  <si>
    <t>豊田工業大学</t>
  </si>
  <si>
    <t>305037</t>
  </si>
  <si>
    <t>三重中京大学</t>
  </si>
  <si>
    <t>305038</t>
  </si>
  <si>
    <t>金沢学院大学</t>
  </si>
  <si>
    <t>305039</t>
  </si>
  <si>
    <t>浜松大学</t>
  </si>
  <si>
    <t>305040</t>
  </si>
  <si>
    <t>名古屋外国語大学</t>
  </si>
  <si>
    <t>305041</t>
  </si>
  <si>
    <t>四日市大学</t>
  </si>
  <si>
    <t>305042</t>
  </si>
  <si>
    <t>高岡法科大学</t>
  </si>
  <si>
    <t>305043</t>
  </si>
  <si>
    <t>富山国際大学</t>
  </si>
  <si>
    <t>305044</t>
  </si>
  <si>
    <t>名古屋造形大学</t>
  </si>
  <si>
    <t>305045</t>
  </si>
  <si>
    <t>静岡理工科大学</t>
  </si>
  <si>
    <t>305046</t>
  </si>
  <si>
    <t>鈴鹿医療科学大学</t>
  </si>
  <si>
    <t>305047</t>
  </si>
  <si>
    <t>聖隷クリストファー大学</t>
  </si>
  <si>
    <t>305048</t>
  </si>
  <si>
    <t>愛知産業大学</t>
  </si>
  <si>
    <t>305049</t>
  </si>
  <si>
    <t>中京学院大学</t>
  </si>
  <si>
    <t>305050</t>
  </si>
  <si>
    <t>愛知みずほ大学</t>
  </si>
  <si>
    <t>305051</t>
  </si>
  <si>
    <t>静岡産業大学</t>
  </si>
  <si>
    <t>305052</t>
  </si>
  <si>
    <t>鈴鹿国際大学</t>
  </si>
  <si>
    <t>305053</t>
  </si>
  <si>
    <t>東海学園大学</t>
  </si>
  <si>
    <t>305054</t>
  </si>
  <si>
    <t>豊橋創造大学</t>
  </si>
  <si>
    <t>305055</t>
  </si>
  <si>
    <t>中部学院大学</t>
  </si>
  <si>
    <t>305056</t>
  </si>
  <si>
    <t>愛知文教大学</t>
  </si>
  <si>
    <t>305057</t>
  </si>
  <si>
    <t>桜花学園大学</t>
  </si>
  <si>
    <t>305058</t>
  </si>
  <si>
    <t>桐朋学園大学院大学</t>
  </si>
  <si>
    <t>305059</t>
  </si>
  <si>
    <t>名古屋文理大学</t>
  </si>
  <si>
    <t>305060</t>
  </si>
  <si>
    <t>金城大学</t>
  </si>
  <si>
    <t>305062</t>
  </si>
  <si>
    <t>富士常葉大学</t>
  </si>
  <si>
    <t>305063</t>
  </si>
  <si>
    <t>愛知工科大学</t>
  </si>
  <si>
    <t>305064</t>
  </si>
  <si>
    <t>名古屋産業大学</t>
  </si>
  <si>
    <t>305065</t>
  </si>
  <si>
    <t>人間環境大学</t>
  </si>
  <si>
    <t>305066</t>
  </si>
  <si>
    <t>仁愛大学</t>
  </si>
  <si>
    <t>305067</t>
  </si>
  <si>
    <t>愛知東邦大学</t>
  </si>
  <si>
    <t>305068</t>
  </si>
  <si>
    <t>静岡英和学院大学</t>
  </si>
  <si>
    <t>305069</t>
  </si>
  <si>
    <t>星城大学</t>
  </si>
  <si>
    <t>305070</t>
  </si>
  <si>
    <t>名古屋学芸大学</t>
  </si>
  <si>
    <t>305071</t>
  </si>
  <si>
    <t>静岡福祉大学</t>
  </si>
  <si>
    <t>305072</t>
  </si>
  <si>
    <t>浜松学院大学</t>
  </si>
  <si>
    <t>305073</t>
  </si>
  <si>
    <t>愛知新城大谷大学</t>
  </si>
  <si>
    <t>305074</t>
  </si>
  <si>
    <t>日本赤十字豊田看護大学</t>
  </si>
  <si>
    <t>305075</t>
  </si>
  <si>
    <t>光産業創成大学院大学</t>
  </si>
  <si>
    <t>305076</t>
  </si>
  <si>
    <t>岐阜医療科学大学</t>
  </si>
  <si>
    <t>305077</t>
  </si>
  <si>
    <t>四日市看護医療大学</t>
  </si>
  <si>
    <t>305078</t>
  </si>
  <si>
    <t>北陸学院大学</t>
  </si>
  <si>
    <t>大学名</t>
  </si>
  <si>
    <t>大学番号</t>
  </si>
  <si>
    <t>305079</t>
  </si>
  <si>
    <t>修文大学</t>
  </si>
  <si>
    <t>306001</t>
  </si>
  <si>
    <t>大谷大学</t>
  </si>
  <si>
    <t>306002</t>
  </si>
  <si>
    <t>京都外国語大学</t>
  </si>
  <si>
    <t>306003</t>
  </si>
  <si>
    <t>京都女子大学</t>
  </si>
  <si>
    <t>306004</t>
  </si>
  <si>
    <t>京都薬科大学</t>
  </si>
  <si>
    <t>306005</t>
  </si>
  <si>
    <t>種智院大学</t>
  </si>
  <si>
    <t>306006</t>
  </si>
  <si>
    <t>同志社大学</t>
  </si>
  <si>
    <t>306007</t>
  </si>
  <si>
    <t>同志社女子大学</t>
  </si>
  <si>
    <t>306008</t>
  </si>
  <si>
    <t>京都ノートルダム女子大学</t>
  </si>
  <si>
    <t>306009</t>
  </si>
  <si>
    <t>花園大学</t>
  </si>
  <si>
    <t>306010</t>
  </si>
  <si>
    <t>佛教大学</t>
  </si>
  <si>
    <t>306011</t>
  </si>
  <si>
    <t>立命館大学</t>
  </si>
  <si>
    <t>306012</t>
  </si>
  <si>
    <t>龍谷大学</t>
  </si>
  <si>
    <t>306013</t>
  </si>
  <si>
    <t>大阪医科大学</t>
  </si>
  <si>
    <t>306014</t>
  </si>
  <si>
    <t>大阪音楽大学</t>
  </si>
  <si>
    <t>306015</t>
  </si>
  <si>
    <t>大阪学院大学</t>
  </si>
  <si>
    <t>306016</t>
  </si>
  <si>
    <t>大阪経済大学</t>
  </si>
  <si>
    <t>306017</t>
  </si>
  <si>
    <t>大阪工業大学</t>
  </si>
  <si>
    <t>306018</t>
  </si>
  <si>
    <t>大阪歯科大学</t>
  </si>
  <si>
    <t>306019</t>
  </si>
  <si>
    <t>H23.4からの在籍状況大学名（申請者記入）</t>
  </si>
  <si>
    <t>H23.4からの在籍状況入学（見込み）年月</t>
  </si>
  <si>
    <t>国費経験開始時期</t>
  </si>
  <si>
    <t>国費経験修了時期</t>
  </si>
  <si>
    <t>国費経験大学名</t>
  </si>
  <si>
    <t>H23.4からの在籍状況在籍年次（申請者記入）</t>
  </si>
  <si>
    <t>H23.4からの在籍状況課程修了年月（申請者記入）</t>
  </si>
  <si>
    <t>大阪樟蔭女子大学</t>
  </si>
  <si>
    <t>306020</t>
  </si>
  <si>
    <t>大阪商業大学</t>
  </si>
  <si>
    <t>306021</t>
  </si>
  <si>
    <t>大阪電気通信大学</t>
  </si>
  <si>
    <t>306022</t>
  </si>
  <si>
    <t>大阪薬科大学</t>
  </si>
  <si>
    <t>306023</t>
  </si>
  <si>
    <t>関西大学</t>
  </si>
  <si>
    <t>306024</t>
  </si>
  <si>
    <t>関西医科大学</t>
  </si>
  <si>
    <t>306025</t>
  </si>
  <si>
    <t>近畿大学</t>
  </si>
  <si>
    <t>306026</t>
  </si>
  <si>
    <t>相愛大学</t>
  </si>
  <si>
    <t>306027</t>
  </si>
  <si>
    <t>桃山学院大学</t>
  </si>
  <si>
    <t>306028</t>
  </si>
  <si>
    <t>聖トマス大学</t>
  </si>
  <si>
    <t>306029</t>
  </si>
  <si>
    <t>関西学院大学</t>
  </si>
  <si>
    <t>306030</t>
  </si>
  <si>
    <t>甲南大学</t>
  </si>
  <si>
    <t>306031</t>
  </si>
  <si>
    <t>神戸女学院大学</t>
  </si>
  <si>
    <t>306032</t>
  </si>
  <si>
    <t>神戸薬科大学</t>
  </si>
  <si>
    <t>306033</t>
  </si>
  <si>
    <t>武庫川女子大学</t>
  </si>
  <si>
    <t>306034</t>
  </si>
  <si>
    <t>天理大学</t>
  </si>
  <si>
    <t>306035</t>
  </si>
  <si>
    <t>高野山大学</t>
  </si>
  <si>
    <t>306036</t>
  </si>
  <si>
    <t>京都光華女子大学</t>
  </si>
  <si>
    <t>306037</t>
  </si>
  <si>
    <t>京都産業大学</t>
  </si>
  <si>
    <t>306038</t>
  </si>
  <si>
    <t>大阪芸術大学</t>
  </si>
  <si>
    <t>306039</t>
  </si>
  <si>
    <t>梅花女子大学</t>
  </si>
  <si>
    <t>306040</t>
  </si>
  <si>
    <t>大阪産業大学</t>
  </si>
  <si>
    <t>306041</t>
  </si>
  <si>
    <t>大阪体育大学</t>
  </si>
  <si>
    <t>306043</t>
  </si>
  <si>
    <t>阪南大学</t>
  </si>
  <si>
    <t>306044</t>
  </si>
  <si>
    <t>芦屋大学</t>
  </si>
  <si>
    <t>306045</t>
  </si>
  <si>
    <t>甲南女子大学</t>
  </si>
  <si>
    <t>306046</t>
  </si>
  <si>
    <t>聖和大学</t>
  </si>
  <si>
    <t>306047</t>
  </si>
  <si>
    <t>神戸海星女子学院大学</t>
  </si>
  <si>
    <t>306048</t>
  </si>
  <si>
    <t>帝塚山大学</t>
  </si>
  <si>
    <t>306049</t>
  </si>
  <si>
    <t>追手門学院大学</t>
  </si>
  <si>
    <t>306050</t>
  </si>
  <si>
    <t>大阪大谷大学</t>
  </si>
  <si>
    <t>306051</t>
  </si>
  <si>
    <t>関西外国語大学</t>
  </si>
  <si>
    <t>306052</t>
  </si>
  <si>
    <t>帝塚山学院大学</t>
  </si>
  <si>
    <t>306053</t>
  </si>
  <si>
    <t>大手前大学</t>
  </si>
  <si>
    <t>306054</t>
  </si>
  <si>
    <t>神戸女子大学</t>
  </si>
  <si>
    <t>306055</t>
  </si>
  <si>
    <t>神戸学院大学</t>
  </si>
  <si>
    <t>306056</t>
  </si>
  <si>
    <t>神戸松蔭女子学院大学</t>
  </si>
  <si>
    <t>306057</t>
  </si>
  <si>
    <t>神戸親和女子大学</t>
  </si>
  <si>
    <t>306058</t>
  </si>
  <si>
    <t>園田学園女子大学</t>
  </si>
  <si>
    <t>306059</t>
  </si>
  <si>
    <t>京都橘大学</t>
  </si>
  <si>
    <t>306060</t>
  </si>
  <si>
    <t>四天王寺大学</t>
  </si>
  <si>
    <t>306061</t>
  </si>
  <si>
    <t>甲子園大学</t>
  </si>
  <si>
    <t>306062</t>
  </si>
  <si>
    <t>神戸国際大学</t>
  </si>
  <si>
    <t>306063</t>
  </si>
  <si>
    <t>京都学園大学</t>
  </si>
  <si>
    <t>306064</t>
  </si>
  <si>
    <t>奈良大学</t>
  </si>
  <si>
    <t>306065</t>
  </si>
  <si>
    <t>大阪経済法科大学</t>
  </si>
  <si>
    <t>306066</t>
  </si>
  <si>
    <t>兵庫医科大学</t>
  </si>
  <si>
    <t>306067</t>
  </si>
  <si>
    <t>摂南大学</t>
  </si>
  <si>
    <t>306068</t>
  </si>
  <si>
    <t>京都精華大学</t>
  </si>
  <si>
    <t>306069</t>
  </si>
  <si>
    <t>明治国際医療大学</t>
  </si>
  <si>
    <t>306070</t>
  </si>
  <si>
    <t>奈良産業大学</t>
  </si>
  <si>
    <t>306071</t>
  </si>
  <si>
    <t>宝塚大学</t>
  </si>
  <si>
    <t>306072</t>
  </si>
  <si>
    <t>姫路獨協大学</t>
  </si>
  <si>
    <t>306073</t>
  </si>
  <si>
    <t>大阪国際大学</t>
  </si>
  <si>
    <t>306074</t>
  </si>
  <si>
    <t>流通科学大学</t>
  </si>
  <si>
    <t>306075</t>
  </si>
  <si>
    <t>神戸芸術工科大学</t>
  </si>
  <si>
    <t>306076</t>
  </si>
  <si>
    <t>京都造形芸術大学</t>
  </si>
  <si>
    <t>306077</t>
  </si>
  <si>
    <t>成安造形大学</t>
  </si>
  <si>
    <t>306078</t>
  </si>
  <si>
    <t>兵庫大学</t>
  </si>
  <si>
    <t>306079</t>
  </si>
  <si>
    <t>京都文教大学</t>
  </si>
  <si>
    <t>306080</t>
  </si>
  <si>
    <t>プール学院大学</t>
  </si>
  <si>
    <t>306081</t>
  </si>
  <si>
    <t>関西福祉科学大学</t>
  </si>
  <si>
    <t>306082</t>
  </si>
  <si>
    <t>関西福祉大学</t>
  </si>
  <si>
    <t>306083</t>
  </si>
  <si>
    <t>太成学院大学</t>
  </si>
  <si>
    <t>306084</t>
  </si>
  <si>
    <t>関西国際大学</t>
  </si>
  <si>
    <t>306085</t>
  </si>
  <si>
    <t>常磐会学園大学</t>
  </si>
  <si>
    <t>306086</t>
  </si>
  <si>
    <t>神戸山手大学</t>
  </si>
  <si>
    <t>306087</t>
  </si>
  <si>
    <t>平安女学院大学</t>
  </si>
  <si>
    <t>306088</t>
  </si>
  <si>
    <t>成美大学</t>
  </si>
  <si>
    <t>306089</t>
  </si>
  <si>
    <t>大阪観光大学</t>
  </si>
  <si>
    <t>306090</t>
  </si>
  <si>
    <t>近畿医療福祉大学</t>
  </si>
  <si>
    <t>306091</t>
  </si>
  <si>
    <t>京都嵯峨芸術大学</t>
  </si>
  <si>
    <t>306092</t>
  </si>
  <si>
    <r>
      <t xml:space="preserve">Living together, living separately
</t>
    </r>
    <r>
      <rPr>
        <sz val="9"/>
        <rFont val="ＭＳ 明朝"/>
        <family val="1"/>
      </rPr>
      <t>（同居、別居）</t>
    </r>
  </si>
  <si>
    <t>支給終了</t>
  </si>
  <si>
    <t>11</t>
  </si>
  <si>
    <t>12</t>
  </si>
  <si>
    <t>13</t>
  </si>
  <si>
    <t>14</t>
  </si>
  <si>
    <t>15</t>
  </si>
  <si>
    <t>16</t>
  </si>
  <si>
    <t>17</t>
  </si>
  <si>
    <t>18</t>
  </si>
  <si>
    <t>19</t>
  </si>
  <si>
    <t>20</t>
  </si>
  <si>
    <t>大阪人間科学大学</t>
  </si>
  <si>
    <t>306093</t>
  </si>
  <si>
    <t>羽衣国際大学</t>
  </si>
  <si>
    <t>306094</t>
  </si>
  <si>
    <t>聖泉大学</t>
  </si>
  <si>
    <t>306095</t>
  </si>
  <si>
    <t>長浜バイオ大学</t>
  </si>
  <si>
    <t>306096</t>
  </si>
  <si>
    <t>びわこ成蹊スポーツ大学</t>
  </si>
  <si>
    <t>306097</t>
  </si>
  <si>
    <t>大阪成蹊大学</t>
  </si>
  <si>
    <t>306098</t>
  </si>
  <si>
    <t>関西医療大学</t>
  </si>
  <si>
    <t>306099</t>
  </si>
  <si>
    <t>千里金蘭大学</t>
  </si>
  <si>
    <t>306100</t>
  </si>
  <si>
    <t>東大阪大学</t>
  </si>
  <si>
    <t>306101</t>
  </si>
  <si>
    <t>畿央大学</t>
  </si>
  <si>
    <t>306102</t>
  </si>
  <si>
    <t>大阪女学院大学</t>
  </si>
  <si>
    <t>306103</t>
  </si>
  <si>
    <t>藍野大学</t>
  </si>
  <si>
    <t>306104</t>
  </si>
  <si>
    <t>京都情報大学院大学</t>
  </si>
  <si>
    <t>306105</t>
  </si>
  <si>
    <t>大阪青山大学</t>
  </si>
  <si>
    <t>306106</t>
  </si>
  <si>
    <t>四條畷学園大学</t>
  </si>
  <si>
    <t>306107</t>
  </si>
  <si>
    <t>神戸ファッション造形大学</t>
  </si>
  <si>
    <t>306108</t>
  </si>
  <si>
    <t>神戸情報大学院大学</t>
  </si>
  <si>
    <t>大阪河リハビリテーション大学</t>
  </si>
  <si>
    <t>306110</t>
  </si>
  <si>
    <t>大阪総合保育大学</t>
  </si>
  <si>
    <t>306111</t>
  </si>
  <si>
    <t>関西看護医療大学</t>
  </si>
  <si>
    <t>306112</t>
  </si>
  <si>
    <t>ＬＣＡ大学院大学</t>
  </si>
  <si>
    <t>306113</t>
  </si>
  <si>
    <t>京都医療科学大学</t>
  </si>
  <si>
    <t>306114</t>
  </si>
  <si>
    <t>森ノ宮医療大学</t>
  </si>
  <si>
    <t>306115</t>
  </si>
  <si>
    <t>神戸夙川学院大学</t>
  </si>
  <si>
    <t>第</t>
  </si>
  <si>
    <t>位/</t>
  </si>
  <si>
    <t>人中</t>
  </si>
  <si>
    <t>年</t>
  </si>
  <si>
    <t>月</t>
  </si>
  <si>
    <t>日</t>
  </si>
  <si>
    <t>才）</t>
  </si>
  <si>
    <t>月から</t>
  </si>
  <si>
    <t>月まで</t>
  </si>
  <si>
    <t>ヶ月間</t>
  </si>
  <si>
    <t>（</t>
  </si>
  <si>
    <t>E-mail</t>
  </si>
  <si>
    <t>）</t>
  </si>
  <si>
    <t>306116</t>
  </si>
  <si>
    <t>兵庫医療大学</t>
  </si>
  <si>
    <t>306117</t>
  </si>
  <si>
    <t>近大姫路大学</t>
  </si>
  <si>
    <t>306118</t>
  </si>
  <si>
    <t>神戸常盤大学</t>
  </si>
  <si>
    <t>306119</t>
  </si>
  <si>
    <t>びわこ学院大学</t>
  </si>
  <si>
    <t>306120</t>
  </si>
  <si>
    <t>大阪保健医療大学</t>
  </si>
  <si>
    <t>307001</t>
  </si>
  <si>
    <t>ノートルダム清心女子大学</t>
  </si>
  <si>
    <t>307002</t>
  </si>
  <si>
    <t>エリザベト音楽大学</t>
  </si>
  <si>
    <t>307003</t>
  </si>
  <si>
    <t>広島工業大学</t>
  </si>
  <si>
    <t>307004</t>
  </si>
  <si>
    <t>広島修道大学</t>
  </si>
  <si>
    <t>307005</t>
  </si>
  <si>
    <t>広島女学院大学</t>
  </si>
  <si>
    <t>307006</t>
  </si>
  <si>
    <t>岡山理科大学</t>
  </si>
  <si>
    <t>307007</t>
  </si>
  <si>
    <t>岡山商科大学</t>
  </si>
  <si>
    <t>307008</t>
  </si>
  <si>
    <t>くらしき作陽大学</t>
  </si>
  <si>
    <t>307009</t>
  </si>
  <si>
    <t>広島文教女子大学</t>
  </si>
  <si>
    <t>307010</t>
  </si>
  <si>
    <t>安田女子大学</t>
  </si>
  <si>
    <t>307011</t>
  </si>
  <si>
    <t>美作大学</t>
  </si>
  <si>
    <t>307012</t>
  </si>
  <si>
    <t>広島経済大学</t>
  </si>
  <si>
    <t>307013</t>
  </si>
  <si>
    <t>広島国際学院大学</t>
  </si>
  <si>
    <t>307014</t>
  </si>
  <si>
    <t>梅光学院大学</t>
  </si>
  <si>
    <t>307015</t>
  </si>
  <si>
    <t>川崎医科大学</t>
  </si>
  <si>
    <t>307016</t>
  </si>
  <si>
    <t>徳山大学</t>
  </si>
  <si>
    <t>307017</t>
  </si>
  <si>
    <t>東亜大学</t>
  </si>
  <si>
    <t>307018</t>
  </si>
  <si>
    <t>福山大学</t>
  </si>
  <si>
    <t>307019</t>
  </si>
  <si>
    <t>就実大学</t>
  </si>
  <si>
    <t>307020</t>
  </si>
  <si>
    <t>吉備国際大学</t>
  </si>
  <si>
    <t>307021</t>
  </si>
  <si>
    <t>川崎医療福祉大学</t>
  </si>
  <si>
    <t>307022</t>
  </si>
  <si>
    <t>山陽学園大学</t>
  </si>
  <si>
    <t>307023</t>
  </si>
  <si>
    <t>比治山大学</t>
  </si>
  <si>
    <t>307024</t>
  </si>
  <si>
    <t>福山平成大学</t>
  </si>
  <si>
    <t>307025</t>
  </si>
  <si>
    <t>倉敷芸術科学大学</t>
  </si>
  <si>
    <t>307026</t>
  </si>
  <si>
    <t>広島文化学園大学</t>
  </si>
  <si>
    <t>307027</t>
  </si>
  <si>
    <t>山口東京理科大学</t>
  </si>
  <si>
    <t>307028</t>
  </si>
  <si>
    <t>広島国際大学</t>
  </si>
  <si>
    <t>307029</t>
  </si>
  <si>
    <t>山口福祉文化大学</t>
  </si>
  <si>
    <t>307030</t>
  </si>
  <si>
    <t>日本赤十字広島看護大学</t>
  </si>
  <si>
    <t>307032</t>
  </si>
  <si>
    <t>鳥取環境大学</t>
  </si>
  <si>
    <t>307033</t>
  </si>
  <si>
    <t>岡山学院大学</t>
  </si>
  <si>
    <t>307034</t>
  </si>
  <si>
    <t>中国学園大学</t>
  </si>
  <si>
    <t>307035</t>
  </si>
  <si>
    <t>宇部フロンティア大学</t>
  </si>
  <si>
    <t>307036</t>
  </si>
  <si>
    <t>環太平洋大学</t>
  </si>
  <si>
    <t>307037</t>
  </si>
  <si>
    <t>山口学芸大学</t>
  </si>
  <si>
    <t>307038</t>
  </si>
  <si>
    <t>広島都市学園大学</t>
  </si>
  <si>
    <t>308001</t>
  </si>
  <si>
    <t>四国学院大学</t>
  </si>
  <si>
    <t>308002</t>
  </si>
  <si>
    <t>松山大学</t>
  </si>
  <si>
    <t>308003</t>
  </si>
  <si>
    <t>四国大学</t>
  </si>
  <si>
    <t>308004</t>
  </si>
  <si>
    <t>徳島文理大学</t>
  </si>
  <si>
    <t>308005</t>
  </si>
  <si>
    <t>聖カタリナ大学</t>
  </si>
  <si>
    <t>308006</t>
  </si>
  <si>
    <t>松山東雲女子大学</t>
  </si>
  <si>
    <t>308007</t>
  </si>
  <si>
    <t>高松大学</t>
  </si>
  <si>
    <t>309001</t>
  </si>
  <si>
    <t>九州産業大学</t>
  </si>
  <si>
    <t>309002</t>
  </si>
  <si>
    <t>九州女子大学</t>
  </si>
  <si>
    <t>309003</t>
  </si>
  <si>
    <t>久留米大学</t>
  </si>
  <si>
    <t>309004</t>
  </si>
  <si>
    <t>西南学院大学</t>
  </si>
  <si>
    <t>309005</t>
  </si>
  <si>
    <t>第一薬科大学</t>
  </si>
  <si>
    <t>309006</t>
  </si>
  <si>
    <t>福岡大学</t>
  </si>
  <si>
    <t>309007</t>
  </si>
  <si>
    <t>福岡工業大学</t>
  </si>
  <si>
    <t>309008</t>
  </si>
  <si>
    <t>九州国際大学</t>
  </si>
  <si>
    <t>309009</t>
  </si>
  <si>
    <t>熊本学園大学</t>
  </si>
  <si>
    <t>309010</t>
  </si>
  <si>
    <t>別府大学</t>
  </si>
  <si>
    <t>309011</t>
  </si>
  <si>
    <t>鹿児島国際大学</t>
  </si>
  <si>
    <t>309012</t>
  </si>
  <si>
    <t>九州共立大学</t>
  </si>
  <si>
    <t>309013</t>
  </si>
  <si>
    <t>中村学園大学</t>
  </si>
  <si>
    <t>309014</t>
  </si>
  <si>
    <t>長崎総合科学大学</t>
  </si>
  <si>
    <t>309015</t>
  </si>
  <si>
    <t>東和大学</t>
  </si>
  <si>
    <t>309016</t>
  </si>
  <si>
    <t>西日本工業大学</t>
  </si>
  <si>
    <t>309017</t>
  </si>
  <si>
    <t>崇城大学</t>
  </si>
  <si>
    <t>309018</t>
  </si>
  <si>
    <t>日本文理大学</t>
  </si>
  <si>
    <t>309019</t>
  </si>
  <si>
    <t>南九州大学</t>
  </si>
  <si>
    <t>309020</t>
  </si>
  <si>
    <t>日本経済大学</t>
  </si>
  <si>
    <t>309021</t>
  </si>
  <si>
    <t>西九州大学</t>
  </si>
  <si>
    <t>309022</t>
  </si>
  <si>
    <t>第一工業大学</t>
  </si>
  <si>
    <t>309023</t>
  </si>
  <si>
    <t>沖縄大学</t>
  </si>
  <si>
    <t>309024</t>
  </si>
  <si>
    <t>沖縄国際大学</t>
  </si>
  <si>
    <t>309025</t>
  </si>
  <si>
    <t>九州東海大学</t>
  </si>
  <si>
    <t>309026</t>
  </si>
  <si>
    <t>福岡歯科大学</t>
  </si>
  <si>
    <t>309027</t>
  </si>
  <si>
    <t>尚絅大学</t>
  </si>
  <si>
    <t>309028</t>
  </si>
  <si>
    <t>久留米工業大学</t>
  </si>
  <si>
    <t>309029</t>
  </si>
  <si>
    <t>産業医科大学</t>
  </si>
  <si>
    <t>309030</t>
  </si>
  <si>
    <t>志學館大学</t>
  </si>
  <si>
    <t>309031</t>
  </si>
  <si>
    <t>活水女子大学</t>
  </si>
  <si>
    <t>309032</t>
  </si>
  <si>
    <t>宮崎産業経営大学</t>
  </si>
  <si>
    <t>309033</t>
  </si>
  <si>
    <t>筑紫女学園大学</t>
  </si>
  <si>
    <t>309034</t>
  </si>
  <si>
    <t>福岡女学院大学</t>
  </si>
  <si>
    <t>309035</t>
  </si>
  <si>
    <t>西南女学院大学</t>
  </si>
  <si>
    <t>309036</t>
  </si>
  <si>
    <t>長崎純心大学</t>
  </si>
  <si>
    <t>309037</t>
  </si>
  <si>
    <t>宮崎国際大学</t>
  </si>
  <si>
    <t>309038</t>
  </si>
  <si>
    <t>鹿児島純心女子大学</t>
  </si>
  <si>
    <t>309040</t>
  </si>
  <si>
    <t>九州ルーテル学院大学</t>
  </si>
  <si>
    <t>309041</t>
  </si>
  <si>
    <t>九州情報大学</t>
  </si>
  <si>
    <t>309042</t>
  </si>
  <si>
    <t>福岡国際大学</t>
  </si>
  <si>
    <t>309043</t>
  </si>
  <si>
    <t>九州看護福祉大学</t>
  </si>
  <si>
    <t>309044</t>
  </si>
  <si>
    <t>九州保健福祉大学</t>
  </si>
  <si>
    <t>309045</t>
  </si>
  <si>
    <t>長崎国際大学</t>
  </si>
  <si>
    <t>309046</t>
  </si>
  <si>
    <t>立命館アジア太平洋大学</t>
  </si>
  <si>
    <t>309047</t>
  </si>
  <si>
    <t>九州栄養福祉大学</t>
  </si>
  <si>
    <t>309048</t>
  </si>
  <si>
    <t>日本赤十字九州国際看護大学</t>
  </si>
  <si>
    <t>309049</t>
  </si>
  <si>
    <t>長崎外国語大学</t>
  </si>
  <si>
    <t>309050</t>
  </si>
  <si>
    <t>平成音楽大学</t>
  </si>
  <si>
    <t>309051</t>
  </si>
  <si>
    <t>福岡医療福祉大学</t>
  </si>
  <si>
    <t>309052</t>
  </si>
  <si>
    <t>長崎ウエスレヤン大学</t>
  </si>
  <si>
    <t>309053</t>
  </si>
  <si>
    <t>熊本保健科学大学</t>
  </si>
  <si>
    <t>309054</t>
  </si>
  <si>
    <t>沖縄キリスト教学院大学</t>
  </si>
  <si>
    <t>309055</t>
  </si>
  <si>
    <t>309056</t>
  </si>
  <si>
    <t>採用区分 ： 　数字2桁 　＋ 　アルファベット2文字</t>
  </si>
  <si>
    <t>個人番号下4桁</t>
  </si>
  <si>
    <t>アルファベット2文字</t>
  </si>
  <si>
    <t>（４）性別※</t>
  </si>
  <si>
    <t>男</t>
  </si>
  <si>
    <t>女</t>
  </si>
  <si>
    <t>（５）既婚・未婚※</t>
  </si>
  <si>
    <t>（例）個人番号：100001　の場合、採用区分は「10ER」</t>
  </si>
  <si>
    <t>未婚</t>
  </si>
  <si>
    <t>既婚</t>
  </si>
  <si>
    <t>（７）申請時の在籍大学の在籍年次※</t>
  </si>
  <si>
    <t>修士（博士前期）1年</t>
  </si>
  <si>
    <t>修士（博士前期）2年</t>
  </si>
  <si>
    <t>（８）研究分野</t>
  </si>
  <si>
    <t>医歯学</t>
  </si>
  <si>
    <t>理学</t>
  </si>
  <si>
    <t>工学</t>
  </si>
  <si>
    <t>農学</t>
  </si>
  <si>
    <t>人文科学</t>
  </si>
  <si>
    <t>社会科学</t>
  </si>
  <si>
    <t>芸術</t>
  </si>
  <si>
    <t>博士（博士後期）1年</t>
  </si>
  <si>
    <t>（１０）奨学金支給開始時期</t>
  </si>
  <si>
    <t>2011年4月又は9月</t>
  </si>
  <si>
    <t>2011年4月又は10月</t>
  </si>
  <si>
    <t>その他（手入力）</t>
  </si>
  <si>
    <t>（１０）奨学金支給終了時期</t>
  </si>
  <si>
    <t>2013年3月又は8月</t>
  </si>
  <si>
    <t>2013年3月又は9月</t>
  </si>
  <si>
    <t>2014年3月又は8月</t>
  </si>
  <si>
    <t>2014年3月又は9月</t>
  </si>
  <si>
    <t>2015年3月又は8月</t>
  </si>
  <si>
    <t>2015年3月又は9月</t>
  </si>
  <si>
    <t>その他（手入力）</t>
  </si>
  <si>
    <t>（１１）学位論文の種類※</t>
  </si>
  <si>
    <t>学士</t>
  </si>
  <si>
    <t>修士</t>
  </si>
  <si>
    <t>博士</t>
  </si>
  <si>
    <t>Doctor</t>
  </si>
  <si>
    <t>（１２）学業成績</t>
  </si>
  <si>
    <t>優</t>
  </si>
  <si>
    <t>良</t>
  </si>
  <si>
    <t>可</t>
  </si>
  <si>
    <t>不可</t>
  </si>
  <si>
    <t>大学番号</t>
  </si>
  <si>
    <t>大学名</t>
  </si>
  <si>
    <t>月</t>
  </si>
  <si>
    <t>年</t>
  </si>
  <si>
    <t>西暦</t>
  </si>
  <si>
    <t>国籍</t>
  </si>
  <si>
    <t>性別</t>
  </si>
  <si>
    <t>専攻分野</t>
  </si>
  <si>
    <t>研究分野</t>
  </si>
  <si>
    <t>申請年月日</t>
  </si>
  <si>
    <t>申請者氏名</t>
  </si>
  <si>
    <t>yen
(円)</t>
  </si>
  <si>
    <t>推薦調書</t>
  </si>
  <si>
    <t>学業成績係数が算出出来ない理由</t>
  </si>
  <si>
    <t>指導教員所属</t>
  </si>
  <si>
    <t>性別</t>
  </si>
  <si>
    <t>国籍コード</t>
  </si>
  <si>
    <t>学位論文題目</t>
  </si>
  <si>
    <t>学位の別</t>
  </si>
  <si>
    <t>論文
題目</t>
  </si>
  <si>
    <t>専攻名</t>
  </si>
  <si>
    <t>在籍年次</t>
  </si>
  <si>
    <r>
      <t xml:space="preserve">  </t>
    </r>
    <r>
      <rPr>
        <sz val="9"/>
        <rFont val="ＭＳ 明朝"/>
        <family val="1"/>
      </rPr>
      <t>文</t>
    </r>
    <r>
      <rPr>
        <sz val="9"/>
        <rFont val="Times New Roman"/>
        <family val="1"/>
      </rPr>
      <t xml:space="preserve"> </t>
    </r>
    <r>
      <rPr>
        <sz val="9"/>
        <rFont val="ＭＳ 明朝"/>
        <family val="1"/>
      </rPr>
      <t>部</t>
    </r>
    <r>
      <rPr>
        <sz val="9"/>
        <rFont val="Times New Roman"/>
        <family val="1"/>
      </rPr>
      <t xml:space="preserve"> </t>
    </r>
    <r>
      <rPr>
        <sz val="9"/>
        <rFont val="ＭＳ 明朝"/>
        <family val="1"/>
      </rPr>
      <t>科</t>
    </r>
    <r>
      <rPr>
        <sz val="9"/>
        <rFont val="Times New Roman"/>
        <family val="1"/>
      </rPr>
      <t xml:space="preserve"> </t>
    </r>
    <r>
      <rPr>
        <sz val="9"/>
        <rFont val="ＭＳ 明朝"/>
        <family val="1"/>
      </rPr>
      <t>学</t>
    </r>
    <r>
      <rPr>
        <sz val="9"/>
        <rFont val="Times New Roman"/>
        <family val="1"/>
      </rPr>
      <t xml:space="preserve"> </t>
    </r>
    <r>
      <rPr>
        <sz val="9"/>
        <rFont val="ＭＳ 明朝"/>
        <family val="1"/>
      </rPr>
      <t>大</t>
    </r>
    <r>
      <rPr>
        <sz val="9"/>
        <rFont val="Times New Roman"/>
        <family val="1"/>
      </rPr>
      <t xml:space="preserve"> </t>
    </r>
    <r>
      <rPr>
        <sz val="9"/>
        <rFont val="ＭＳ 明朝"/>
        <family val="1"/>
      </rPr>
      <t>臣　殿</t>
    </r>
  </si>
  <si>
    <t>国番号</t>
  </si>
  <si>
    <t>国名</t>
  </si>
  <si>
    <t>英国</t>
  </si>
  <si>
    <t>サモア独立国</t>
  </si>
  <si>
    <t>コンゴ民主共和国</t>
  </si>
  <si>
    <t>香港</t>
  </si>
  <si>
    <t>ソロモン諸島</t>
  </si>
  <si>
    <t>韓国</t>
  </si>
  <si>
    <t>コンゴ共和国</t>
  </si>
  <si>
    <t>クック諸島</t>
  </si>
  <si>
    <t>中国</t>
  </si>
  <si>
    <t>その他（大洋州地域）</t>
  </si>
  <si>
    <t>台湾</t>
  </si>
  <si>
    <t>（</t>
  </si>
  <si>
    <t>）</t>
  </si>
  <si>
    <t>学歴</t>
  </si>
  <si>
    <t>保健医療経営大学</t>
  </si>
  <si>
    <t>福岡女学院看護大学</t>
  </si>
  <si>
    <t>聖マリア学院大学</t>
  </si>
  <si>
    <t>YN</t>
  </si>
  <si>
    <t>Yes</t>
  </si>
  <si>
    <t>No</t>
  </si>
  <si>
    <r>
      <t xml:space="preserve">research plan or research status sheet
</t>
    </r>
    <r>
      <rPr>
        <sz val="14"/>
        <color indexed="8"/>
        <rFont val="ＭＳ 明朝"/>
        <family val="1"/>
      </rPr>
      <t>研究計画又は研究状況</t>
    </r>
  </si>
  <si>
    <t>入学</t>
  </si>
  <si>
    <t>入学見込</t>
  </si>
  <si>
    <t>修了</t>
  </si>
  <si>
    <t>修了見込</t>
  </si>
  <si>
    <t>（</t>
  </si>
  <si>
    <t>）</t>
  </si>
  <si>
    <t>研究留学生</t>
  </si>
  <si>
    <t>学部留学生</t>
  </si>
  <si>
    <t>高等専門学校留学生</t>
  </si>
  <si>
    <t>専修学校留学生</t>
  </si>
  <si>
    <t>教員研修留学生</t>
  </si>
  <si>
    <t>日本語・日本文化研修留学生</t>
  </si>
  <si>
    <t>有</t>
  </si>
  <si>
    <t>無</t>
  </si>
  <si>
    <t>リンク元</t>
  </si>
  <si>
    <t>入力データ</t>
  </si>
  <si>
    <t>推薦調書</t>
  </si>
  <si>
    <t>項目名１</t>
  </si>
  <si>
    <t>項目名２</t>
  </si>
  <si>
    <t>セル位置</t>
  </si>
  <si>
    <t>チェック種類</t>
  </si>
  <si>
    <r>
      <t>s</t>
    </r>
    <r>
      <rPr>
        <sz val="10"/>
        <color theme="1"/>
        <rFont val="Calibri"/>
        <family val="3"/>
      </rPr>
      <t>onota1</t>
    </r>
  </si>
  <si>
    <t>奨学金留学生申請書_本人</t>
  </si>
  <si>
    <t>生年月日</t>
  </si>
  <si>
    <t>大学名</t>
  </si>
  <si>
    <t>H23.4からの在籍状況</t>
  </si>
  <si>
    <t>国費経験</t>
  </si>
  <si>
    <t>在籍年次</t>
  </si>
  <si>
    <t>課程修了年月</t>
  </si>
  <si>
    <t>国費区分</t>
  </si>
  <si>
    <t>氏　　　名</t>
  </si>
  <si>
    <t>推薦順位</t>
  </si>
  <si>
    <t>延長希望の有無</t>
  </si>
  <si>
    <t>学業成績係数</t>
  </si>
  <si>
    <t>面接結果</t>
  </si>
  <si>
    <t>総合評価</t>
  </si>
  <si>
    <t>国費留学の経験</t>
  </si>
  <si>
    <t>日本国籍の有無</t>
  </si>
  <si>
    <t>Yes, I have</t>
  </si>
  <si>
    <t>No, I don't have</t>
  </si>
  <si>
    <r>
      <t>W</t>
    </r>
    <r>
      <rPr>
        <sz val="10"/>
        <color theme="1"/>
        <rFont val="Calibri"/>
        <family val="3"/>
      </rPr>
      <t>3</t>
    </r>
  </si>
  <si>
    <r>
      <t>H</t>
    </r>
    <r>
      <rPr>
        <sz val="10"/>
        <color theme="1"/>
        <rFont val="Calibri"/>
        <family val="3"/>
      </rPr>
      <t>3</t>
    </r>
  </si>
  <si>
    <r>
      <t>I</t>
    </r>
    <r>
      <rPr>
        <sz val="10"/>
        <color theme="1"/>
        <rFont val="Calibri"/>
        <family val="3"/>
      </rPr>
      <t>5</t>
    </r>
  </si>
  <si>
    <r>
      <t>H</t>
    </r>
    <r>
      <rPr>
        <sz val="10"/>
        <color indexed="8"/>
        <rFont val="ＭＳ Ｐゴシック"/>
        <family val="3"/>
      </rPr>
      <t>8</t>
    </r>
  </si>
  <si>
    <r>
      <t>B</t>
    </r>
    <r>
      <rPr>
        <sz val="10"/>
        <color indexed="8"/>
        <rFont val="ＭＳ Ｐゴシック"/>
        <family val="3"/>
      </rPr>
      <t>13</t>
    </r>
  </si>
  <si>
    <r>
      <t>A</t>
    </r>
    <r>
      <rPr>
        <sz val="10"/>
        <color indexed="8"/>
        <rFont val="ＭＳ Ｐゴシック"/>
        <family val="3"/>
      </rPr>
      <t>H14</t>
    </r>
  </si>
  <si>
    <r>
      <t>M</t>
    </r>
    <r>
      <rPr>
        <sz val="10"/>
        <color indexed="8"/>
        <rFont val="ＭＳ Ｐゴシック"/>
        <family val="3"/>
      </rPr>
      <t>25</t>
    </r>
  </si>
  <si>
    <r>
      <t>A</t>
    </r>
    <r>
      <rPr>
        <sz val="10"/>
        <color indexed="8"/>
        <rFont val="ＭＳ Ｐゴシック"/>
        <family val="3"/>
      </rPr>
      <t>D25</t>
    </r>
  </si>
  <si>
    <r>
      <t>L</t>
    </r>
    <r>
      <rPr>
        <sz val="10"/>
        <color indexed="8"/>
        <rFont val="ＭＳ Ｐゴシック"/>
        <family val="3"/>
      </rPr>
      <t>15</t>
    </r>
  </si>
  <si>
    <r>
      <t>A</t>
    </r>
    <r>
      <rPr>
        <sz val="10"/>
        <color indexed="8"/>
        <rFont val="ＭＳ Ｐゴシック"/>
        <family val="3"/>
      </rPr>
      <t>C16</t>
    </r>
  </si>
  <si>
    <r>
      <t>A</t>
    </r>
    <r>
      <rPr>
        <sz val="10"/>
        <color indexed="8"/>
        <rFont val="ＭＳ Ｐゴシック"/>
        <family val="3"/>
      </rPr>
      <t>A72</t>
    </r>
  </si>
  <si>
    <r>
      <t>H</t>
    </r>
    <r>
      <rPr>
        <sz val="10"/>
        <color indexed="8"/>
        <rFont val="ＭＳ Ｐゴシック"/>
        <family val="3"/>
      </rPr>
      <t>21</t>
    </r>
  </si>
  <si>
    <r>
      <t>H</t>
    </r>
    <r>
      <rPr>
        <sz val="10"/>
        <color theme="1"/>
        <rFont val="Calibri"/>
        <family val="3"/>
      </rPr>
      <t>23</t>
    </r>
  </si>
  <si>
    <r>
      <t>H</t>
    </r>
    <r>
      <rPr>
        <sz val="10"/>
        <color theme="1"/>
        <rFont val="Calibri"/>
        <family val="3"/>
      </rPr>
      <t>24</t>
    </r>
  </si>
  <si>
    <r>
      <t>N</t>
    </r>
    <r>
      <rPr>
        <sz val="10"/>
        <color theme="1"/>
        <rFont val="Calibri"/>
        <family val="3"/>
      </rPr>
      <t>84</t>
    </r>
  </si>
  <si>
    <r>
      <t>M</t>
    </r>
    <r>
      <rPr>
        <sz val="10"/>
        <color theme="1"/>
        <rFont val="Calibri"/>
        <family val="3"/>
      </rPr>
      <t>20</t>
    </r>
  </si>
  <si>
    <r>
      <t>F</t>
    </r>
    <r>
      <rPr>
        <sz val="10"/>
        <color theme="1"/>
        <rFont val="Calibri"/>
        <family val="3"/>
      </rPr>
      <t>32</t>
    </r>
  </si>
  <si>
    <r>
      <t>F</t>
    </r>
    <r>
      <rPr>
        <sz val="10"/>
        <color theme="1"/>
        <rFont val="Calibri"/>
        <family val="3"/>
      </rPr>
      <t>63</t>
    </r>
  </si>
  <si>
    <r>
      <t>X</t>
    </r>
    <r>
      <rPr>
        <sz val="10"/>
        <color theme="1"/>
        <rFont val="Calibri"/>
        <family val="3"/>
      </rPr>
      <t>186</t>
    </r>
  </si>
  <si>
    <t>日本</t>
  </si>
  <si>
    <t>アメリカ合衆国</t>
  </si>
  <si>
    <t>南アフリカ</t>
  </si>
  <si>
    <t>その他（北米地域）</t>
  </si>
  <si>
    <t>東ティモール</t>
  </si>
  <si>
    <t>その他（アジア地域）</t>
  </si>
  <si>
    <t>中央アフリカ</t>
  </si>
  <si>
    <t>ドミニカ共和国</t>
  </si>
  <si>
    <t>マケドニア旧ユーゴスラビア共和国</t>
  </si>
  <si>
    <t>アンドラ公国</t>
  </si>
  <si>
    <t>アラブ首長国連邦</t>
  </si>
  <si>
    <t>研究科名</t>
  </si>
  <si>
    <t>その他（中近東地域）</t>
  </si>
  <si>
    <t>その他（アフリカ地域）</t>
  </si>
  <si>
    <t>ドミニカ国</t>
  </si>
  <si>
    <t>その他（ヨーロッパ地域）</t>
  </si>
  <si>
    <t>卒業年</t>
  </si>
  <si>
    <t>⇒</t>
  </si>
  <si>
    <t>日韓共同理工系学部学生</t>
  </si>
  <si>
    <t>ヤング リーダーズ プログラム</t>
  </si>
  <si>
    <t>支給期間TO</t>
  </si>
  <si>
    <t>Japan-Korea Joint Government scholarship</t>
  </si>
  <si>
    <t>Young Leadars Program</t>
  </si>
  <si>
    <t>個人番号※</t>
  </si>
  <si>
    <t>月に</t>
  </si>
  <si>
    <t>⇒</t>
  </si>
  <si>
    <t>309057</t>
  </si>
  <si>
    <t>306109</t>
  </si>
  <si>
    <t>101001</t>
  </si>
  <si>
    <t>101002</t>
  </si>
  <si>
    <t>101003</t>
  </si>
  <si>
    <t>101004</t>
  </si>
  <si>
    <t>101005</t>
  </si>
  <si>
    <t>在籍先現在</t>
  </si>
  <si>
    <t>←入学・入学見込の該当するものを選択すること</t>
  </si>
  <si>
    <t>※の箇所は文部科学省にて入力する</t>
  </si>
  <si>
    <t>個人番号※</t>
  </si>
  <si>
    <t>学部</t>
  </si>
  <si>
    <t>研究</t>
  </si>
  <si>
    <t>修１</t>
  </si>
  <si>
    <t>修２</t>
  </si>
  <si>
    <t>博１</t>
  </si>
  <si>
    <t>博２</t>
  </si>
  <si>
    <t>博３</t>
  </si>
  <si>
    <t>博４</t>
  </si>
  <si>
    <t>専１</t>
  </si>
  <si>
    <t>専２</t>
  </si>
  <si>
    <t>その他</t>
  </si>
  <si>
    <t>その他（中南米地域）</t>
  </si>
  <si>
    <t>小樽商科大学</t>
  </si>
  <si>
    <t>帯広畜産大学</t>
  </si>
  <si>
    <t>北海道大学</t>
  </si>
  <si>
    <t>北海道教育大学</t>
  </si>
  <si>
    <t>室蘭工業大学</t>
  </si>
  <si>
    <t>北見工業大学</t>
  </si>
  <si>
    <t>101007</t>
  </si>
  <si>
    <t>旭川医科大学</t>
  </si>
  <si>
    <t>102001</t>
  </si>
  <si>
    <t>弘前大学</t>
  </si>
  <si>
    <t>102002</t>
  </si>
  <si>
    <t>岩手大学</t>
  </si>
  <si>
    <t>102003</t>
  </si>
  <si>
    <t>東北大学</t>
  </si>
  <si>
    <t>102004</t>
  </si>
  <si>
    <t>秋田大学</t>
  </si>
  <si>
    <t>102005</t>
  </si>
  <si>
    <t>山形大学</t>
  </si>
  <si>
    <t>102006</t>
  </si>
  <si>
    <t>福島大学</t>
  </si>
  <si>
    <t>102007</t>
  </si>
  <si>
    <t>宮城教育大学</t>
  </si>
  <si>
    <t>103001</t>
  </si>
  <si>
    <t>茨城大学</t>
  </si>
  <si>
    <t>103002</t>
  </si>
  <si>
    <t>宇都宮大学</t>
  </si>
  <si>
    <t>103003</t>
  </si>
  <si>
    <t>群馬大学</t>
  </si>
  <si>
    <t>103004</t>
  </si>
  <si>
    <t>埼玉大学</t>
  </si>
  <si>
    <t>103005</t>
  </si>
  <si>
    <t>千葉大学</t>
  </si>
  <si>
    <t>103006</t>
  </si>
  <si>
    <t>横浜国立大学</t>
  </si>
  <si>
    <t>103007</t>
  </si>
  <si>
    <t>山梨大学</t>
  </si>
  <si>
    <t>103008</t>
  </si>
  <si>
    <t>信州大学</t>
  </si>
  <si>
    <t>103009</t>
  </si>
  <si>
    <t>新潟大学</t>
  </si>
  <si>
    <t>103010</t>
  </si>
  <si>
    <t>筑波大学</t>
  </si>
  <si>
    <t>103011</t>
  </si>
  <si>
    <t>長岡技術科学大学</t>
  </si>
  <si>
    <t>103014</t>
  </si>
  <si>
    <t>上越教育大学</t>
  </si>
  <si>
    <t>103015</t>
  </si>
  <si>
    <t>総合研究大学院大学</t>
  </si>
  <si>
    <t>103016</t>
  </si>
  <si>
    <t>筑波技術大学</t>
  </si>
  <si>
    <t>104001</t>
  </si>
  <si>
    <t>お茶の水女子大学</t>
  </si>
  <si>
    <t>104002</t>
  </si>
  <si>
    <t>電気通信大学</t>
  </si>
  <si>
    <t>104003</t>
  </si>
  <si>
    <t>東京大学</t>
  </si>
  <si>
    <t>104004</t>
  </si>
  <si>
    <t>東京医科歯科大学</t>
  </si>
  <si>
    <t>104005</t>
  </si>
  <si>
    <t>東京外国語大学</t>
  </si>
  <si>
    <t>104006</t>
  </si>
  <si>
    <t>東京学芸大学</t>
  </si>
  <si>
    <t>104008</t>
  </si>
  <si>
    <t>東京芸術大学</t>
  </si>
  <si>
    <t>104009</t>
  </si>
  <si>
    <t>東京工業大学</t>
  </si>
  <si>
    <t>104012</t>
  </si>
  <si>
    <t>東京農工大学</t>
  </si>
  <si>
    <t>104013</t>
  </si>
  <si>
    <t>一橋大学</t>
  </si>
  <si>
    <t>104014</t>
  </si>
  <si>
    <t>政策研究大学院大学</t>
  </si>
  <si>
    <t>104015</t>
  </si>
  <si>
    <t>東京海洋大学</t>
  </si>
  <si>
    <t>105001</t>
  </si>
  <si>
    <t>富山大学</t>
  </si>
  <si>
    <t>105002</t>
  </si>
  <si>
    <t>金沢大学</t>
  </si>
  <si>
    <t>105003</t>
  </si>
  <si>
    <t>福井大学</t>
  </si>
  <si>
    <t>105004</t>
  </si>
  <si>
    <t>岐阜大学</t>
  </si>
  <si>
    <t>105005</t>
  </si>
  <si>
    <t>静岡大学</t>
  </si>
  <si>
    <t>105006</t>
  </si>
  <si>
    <t>愛知教育大学</t>
  </si>
  <si>
    <t>105007</t>
  </si>
  <si>
    <t>名古屋大学</t>
  </si>
  <si>
    <t>105008</t>
  </si>
  <si>
    <t>名古屋工業大学</t>
  </si>
  <si>
    <t>105009</t>
  </si>
  <si>
    <t>三重大学</t>
  </si>
  <si>
    <t>105010</t>
  </si>
  <si>
    <t>浜松医科大学</t>
  </si>
  <si>
    <t>105012</t>
  </si>
  <si>
    <t>豊橋技術科学大学</t>
  </si>
  <si>
    <t>105014</t>
  </si>
  <si>
    <t>北陸先端科学技術大学院大学</t>
  </si>
  <si>
    <t>106001</t>
  </si>
  <si>
    <t>滋賀大学</t>
  </si>
  <si>
    <t>106002</t>
  </si>
  <si>
    <t>京都大学</t>
  </si>
  <si>
    <t>106003</t>
  </si>
  <si>
    <t>京都教育大学</t>
  </si>
  <si>
    <t>106004</t>
  </si>
  <si>
    <t>京都工芸繊維大学</t>
  </si>
  <si>
    <t>106005</t>
  </si>
  <si>
    <t>大阪大学</t>
  </si>
  <si>
    <t>106007</t>
  </si>
  <si>
    <t>大阪教育大学</t>
  </si>
  <si>
    <t>106008</t>
  </si>
  <si>
    <t>神戸大学</t>
  </si>
  <si>
    <t>106010</t>
  </si>
  <si>
    <t>奈良教育大学</t>
  </si>
  <si>
    <t>106011</t>
  </si>
  <si>
    <t>奈良女子大学</t>
  </si>
  <si>
    <t>106012</t>
  </si>
  <si>
    <t>和歌山大学</t>
  </si>
  <si>
    <t>106013</t>
  </si>
  <si>
    <t>滋賀医科大学</t>
  </si>
  <si>
    <t>106014</t>
  </si>
  <si>
    <t>兵庫教育大学</t>
  </si>
  <si>
    <t>106015</t>
  </si>
  <si>
    <t>奈良先端科学技術大学院大学</t>
  </si>
  <si>
    <t>107001</t>
  </si>
  <si>
    <t>鳥取大学</t>
  </si>
  <si>
    <t>107002</t>
  </si>
  <si>
    <t>島根大学</t>
  </si>
  <si>
    <t>107003</t>
  </si>
  <si>
    <t>岡山大学</t>
  </si>
  <si>
    <t>107004</t>
  </si>
  <si>
    <t>広島大学</t>
  </si>
  <si>
    <t>107005</t>
  </si>
  <si>
    <t>山口大学</t>
  </si>
  <si>
    <t>108001</t>
  </si>
  <si>
    <t>徳島大学</t>
  </si>
  <si>
    <t>108002</t>
  </si>
  <si>
    <t>香川大学</t>
  </si>
  <si>
    <t>108003</t>
  </si>
  <si>
    <t>愛媛大学</t>
  </si>
  <si>
    <t>108004</t>
  </si>
  <si>
    <t>高知大学</t>
  </si>
  <si>
    <t>108007</t>
  </si>
  <si>
    <t>鳴門教育大学</t>
  </si>
  <si>
    <t>109001</t>
  </si>
  <si>
    <t>九州大学</t>
  </si>
  <si>
    <t>109002</t>
  </si>
  <si>
    <t>九州工業大学</t>
  </si>
  <si>
    <t>109003</t>
  </si>
  <si>
    <t>福岡教育大学</t>
  </si>
  <si>
    <t>109004</t>
  </si>
  <si>
    <t>佐賀大学</t>
  </si>
  <si>
    <t>109005</t>
  </si>
  <si>
    <t>長崎大学</t>
  </si>
  <si>
    <t>109006</t>
  </si>
  <si>
    <t>熊本大学</t>
  </si>
  <si>
    <t>109007</t>
  </si>
  <si>
    <t>大分大学</t>
  </si>
  <si>
    <t>109008</t>
  </si>
  <si>
    <t>宮崎大学</t>
  </si>
  <si>
    <t>109009</t>
  </si>
  <si>
    <t>鹿児島大学</t>
  </si>
  <si>
    <t>109011</t>
  </si>
  <si>
    <t>琉球大学</t>
  </si>
  <si>
    <t>109015</t>
  </si>
  <si>
    <t>鹿屋体育大学</t>
  </si>
  <si>
    <t>201001</t>
  </si>
  <si>
    <t>札幌医科大学</t>
  </si>
  <si>
    <t>201002</t>
  </si>
  <si>
    <t>釧路公立大学</t>
  </si>
  <si>
    <t>201003</t>
  </si>
  <si>
    <t>公立はこだて未来大学</t>
  </si>
  <si>
    <t>201004</t>
  </si>
  <si>
    <t>名寄市立大学</t>
  </si>
  <si>
    <t>201005</t>
  </si>
  <si>
    <t>札幌市立大学</t>
  </si>
  <si>
    <t>202001</t>
  </si>
  <si>
    <t>福島県立医科大学</t>
  </si>
  <si>
    <t>202002</t>
  </si>
  <si>
    <t>青森公立大学</t>
  </si>
  <si>
    <t>202003</t>
  </si>
  <si>
    <t>会津大学</t>
  </si>
  <si>
    <t>202004</t>
  </si>
  <si>
    <t>宮城大学</t>
  </si>
  <si>
    <t>202005</t>
  </si>
  <si>
    <t>岩手県立大学</t>
  </si>
  <si>
    <t>202006</t>
  </si>
  <si>
    <t>青森県立保健大学</t>
  </si>
  <si>
    <t>202007</t>
  </si>
  <si>
    <t>秋田県立大学</t>
  </si>
  <si>
    <t>202008</t>
  </si>
  <si>
    <t>山形県立保健医療大学</t>
  </si>
  <si>
    <t>202009</t>
  </si>
  <si>
    <t>国際教養大学</t>
  </si>
  <si>
    <t>203001</t>
  </si>
  <si>
    <t>高崎経済大学</t>
  </si>
  <si>
    <t>203002</t>
  </si>
  <si>
    <t>横浜市立大学</t>
  </si>
  <si>
    <t>203003</t>
  </si>
  <si>
    <t>都留文科大学</t>
  </si>
  <si>
    <t>203004</t>
  </si>
  <si>
    <t>群馬県立女子大学</t>
  </si>
  <si>
    <t>203005</t>
  </si>
  <si>
    <t>茨城県立医療大学</t>
  </si>
  <si>
    <t>203006</t>
  </si>
  <si>
    <t>長野県看護大学</t>
  </si>
  <si>
    <t>203007</t>
  </si>
  <si>
    <t>前橋工科大学</t>
  </si>
  <si>
    <t>203009</t>
  </si>
  <si>
    <t>埼玉県立大学</t>
  </si>
  <si>
    <t>203010</t>
  </si>
  <si>
    <t>新潟県立看護大学</t>
  </si>
  <si>
    <t>203011</t>
  </si>
  <si>
    <t>神奈川県立保健福祉大学</t>
  </si>
  <si>
    <t>203012</t>
  </si>
  <si>
    <t>群馬県立県民健康科学大学</t>
  </si>
  <si>
    <t>203013</t>
  </si>
  <si>
    <t>山梨県立大学</t>
  </si>
  <si>
    <t>203014</t>
  </si>
  <si>
    <t>千葉県立保健医療大学</t>
  </si>
  <si>
    <t>203015</t>
  </si>
  <si>
    <t>新潟県立大学</t>
  </si>
  <si>
    <t>204004</t>
  </si>
  <si>
    <t>首都大学東京</t>
  </si>
  <si>
    <t>204005</t>
  </si>
  <si>
    <t>産業技術大学院大学</t>
  </si>
  <si>
    <t>205001</t>
  </si>
  <si>
    <t>金沢美術工芸大学</t>
  </si>
  <si>
    <t>205003</t>
  </si>
  <si>
    <t>岐阜薬科大学</t>
  </si>
  <si>
    <t>205006</t>
  </si>
  <si>
    <t>名古屋市立大学</t>
  </si>
  <si>
    <t>205008</t>
  </si>
  <si>
    <t>愛知県立大学</t>
  </si>
  <si>
    <t>205009</t>
  </si>
  <si>
    <t>愛知県立芸術大学</t>
  </si>
  <si>
    <t>205011</t>
  </si>
  <si>
    <t>静岡県立大学</t>
  </si>
  <si>
    <t>205012</t>
  </si>
  <si>
    <t>富山県立大学</t>
  </si>
  <si>
    <t>205013</t>
  </si>
  <si>
    <t>福井県立大学</t>
  </si>
  <si>
    <t>205014</t>
  </si>
  <si>
    <t>愛知県立看護大学</t>
  </si>
  <si>
    <t>205015</t>
  </si>
  <si>
    <t>三重県立看護大学</t>
  </si>
  <si>
    <t>205016</t>
  </si>
  <si>
    <t>石川県立看護大学</t>
  </si>
  <si>
    <t>205017</t>
  </si>
  <si>
    <t>岐阜県立看護大学</t>
  </si>
  <si>
    <t>205018</t>
  </si>
  <si>
    <t>情報科学芸術大学院大学</t>
  </si>
  <si>
    <t>205019</t>
  </si>
  <si>
    <t>石川県立大学</t>
  </si>
  <si>
    <t>静岡文化芸術大学</t>
  </si>
  <si>
    <t>206001</t>
  </si>
  <si>
    <t>京都市立芸術大学</t>
  </si>
  <si>
    <t>206002</t>
  </si>
  <si>
    <t>京都府立大学</t>
  </si>
  <si>
    <t>206003</t>
  </si>
  <si>
    <t>京都府立医科大学</t>
  </si>
  <si>
    <t>206004</t>
  </si>
  <si>
    <t>大阪女子大学</t>
  </si>
  <si>
    <t>206005</t>
  </si>
  <si>
    <t>大阪市立大学</t>
  </si>
  <si>
    <t>206006</t>
  </si>
  <si>
    <t>大阪府立大学</t>
  </si>
  <si>
    <t>206008</t>
  </si>
  <si>
    <t>神戸市外国語大学</t>
  </si>
  <si>
    <t>206012</t>
  </si>
  <si>
    <t>奈良県立医科大学</t>
  </si>
  <si>
    <t>206013</t>
  </si>
  <si>
    <t>和歌山県立医科大学</t>
  </si>
  <si>
    <t>206014</t>
  </si>
  <si>
    <t>奈良県立大学</t>
  </si>
  <si>
    <t>206016</t>
  </si>
  <si>
    <t>大阪府立看護大学</t>
  </si>
  <si>
    <t>206017</t>
  </si>
  <si>
    <t>滋賀県立大学</t>
  </si>
  <si>
    <t>206018</t>
  </si>
  <si>
    <t>神戸市看護大学</t>
  </si>
  <si>
    <t>206019</t>
  </si>
  <si>
    <t>兵庫県立大学</t>
  </si>
  <si>
    <t>207002</t>
  </si>
  <si>
    <t>下関市立大学</t>
  </si>
  <si>
    <t>207004</t>
  </si>
  <si>
    <t>県立広島女子大学</t>
  </si>
  <si>
    <t>207005</t>
  </si>
  <si>
    <t>山口県立大学</t>
  </si>
  <si>
    <t>207006</t>
  </si>
  <si>
    <t>広島県立大学</t>
  </si>
  <si>
    <t>207007</t>
  </si>
  <si>
    <t>岡山県立大学</t>
  </si>
  <si>
    <t>207008</t>
  </si>
  <si>
    <t>広島市立大学</t>
  </si>
  <si>
    <t>207009</t>
  </si>
  <si>
    <t>島根県立大学</t>
  </si>
  <si>
    <t>207010</t>
  </si>
  <si>
    <t>広島県立保健福祉大学</t>
  </si>
  <si>
    <t>207011</t>
  </si>
  <si>
    <t>尾道大学</t>
  </si>
  <si>
    <t>207012</t>
  </si>
  <si>
    <t>県立広島大学</t>
  </si>
  <si>
    <t>新見公立大学</t>
  </si>
  <si>
    <t>208001</t>
  </si>
  <si>
    <t>高知女子大学</t>
  </si>
  <si>
    <t>208002</t>
  </si>
  <si>
    <t>香川県立保健医療大学</t>
  </si>
  <si>
    <t>208003</t>
  </si>
  <si>
    <t>愛媛県立医療技術大学</t>
  </si>
  <si>
    <t>高知工科大学</t>
  </si>
  <si>
    <t>209001</t>
  </si>
  <si>
    <t>北九州市立大学</t>
  </si>
  <si>
    <t>209002</t>
  </si>
  <si>
    <t>九州歯科大学</t>
  </si>
  <si>
    <t>209003</t>
  </si>
  <si>
    <t>福岡女子大学</t>
  </si>
  <si>
    <t>209004</t>
  </si>
  <si>
    <t>熊本県立大学</t>
  </si>
  <si>
    <t>209005</t>
  </si>
  <si>
    <t>長崎県立大学</t>
  </si>
  <si>
    <t>209006</t>
  </si>
  <si>
    <t>沖縄県立芸術大学</t>
  </si>
  <si>
    <t>209007</t>
  </si>
  <si>
    <t>福岡県立大学</t>
  </si>
  <si>
    <t>209008</t>
  </si>
  <si>
    <t>宮崎公立大学</t>
  </si>
  <si>
    <t>209009</t>
  </si>
  <si>
    <t>宮崎県立看護大学</t>
  </si>
  <si>
    <t>209010</t>
  </si>
  <si>
    <t>大分県立看護科学大学</t>
  </si>
  <si>
    <t>209012</t>
  </si>
  <si>
    <t>沖縄県立看護大学</t>
  </si>
  <si>
    <t>名桜大学</t>
  </si>
  <si>
    <t>301001</t>
  </si>
  <si>
    <t>藤女子大学</t>
  </si>
  <si>
    <t>301002</t>
  </si>
  <si>
    <t>北星学園大学</t>
  </si>
  <si>
    <t>301003</t>
  </si>
  <si>
    <t>北海学園大学</t>
  </si>
  <si>
    <t>301004</t>
  </si>
  <si>
    <t>酪農学園大学</t>
  </si>
  <si>
    <t>301005</t>
  </si>
  <si>
    <t>函館大学</t>
  </si>
  <si>
    <t>301006</t>
  </si>
  <si>
    <t>札幌大学</t>
  </si>
  <si>
    <t>301007</t>
  </si>
  <si>
    <t>北海道工業大学</t>
  </si>
  <si>
    <t>301008</t>
  </si>
  <si>
    <t>札幌学院大学</t>
  </si>
  <si>
    <t>301009</t>
  </si>
  <si>
    <t>旭川大学</t>
  </si>
  <si>
    <t>301010</t>
  </si>
  <si>
    <t>北海道医療大学</t>
  </si>
  <si>
    <t>301011</t>
  </si>
  <si>
    <t>北海道薬科大学</t>
  </si>
  <si>
    <t>301012</t>
  </si>
  <si>
    <t>北海商科大学</t>
  </si>
  <si>
    <t>301013</t>
  </si>
  <si>
    <t>北海道東海大学</t>
  </si>
  <si>
    <t>301014</t>
  </si>
  <si>
    <t>道都大学</t>
  </si>
  <si>
    <t>301015</t>
  </si>
  <si>
    <t>北海道情報大学</t>
  </si>
  <si>
    <t>301016</t>
  </si>
  <si>
    <t>札幌国際大学</t>
  </si>
  <si>
    <t>301017</t>
  </si>
  <si>
    <t>北翔大学</t>
  </si>
  <si>
    <t>301018</t>
  </si>
  <si>
    <t>千歳科学技術大学</t>
  </si>
  <si>
    <t>301019</t>
  </si>
  <si>
    <t>苫小牧駒澤大学</t>
  </si>
  <si>
    <t>301020</t>
  </si>
  <si>
    <t>日本赤十字北海道看護大学</t>
  </si>
  <si>
    <t>301021</t>
  </si>
  <si>
    <t>北海道文教大学</t>
  </si>
  <si>
    <t>301022</t>
  </si>
  <si>
    <t>天使大学</t>
  </si>
  <si>
    <t>301023</t>
  </si>
  <si>
    <t>稚内北星学園大学</t>
  </si>
  <si>
    <t>301024</t>
  </si>
  <si>
    <t>星槎大学</t>
  </si>
  <si>
    <t>301025</t>
  </si>
  <si>
    <t>札幌大谷大学</t>
  </si>
  <si>
    <t>302001</t>
  </si>
  <si>
    <t>岩手医科大学</t>
  </si>
  <si>
    <t>302002</t>
  </si>
  <si>
    <t>東北学院大学</t>
  </si>
  <si>
    <t>302003</t>
  </si>
  <si>
    <t>東北福祉大学</t>
  </si>
  <si>
    <t>302004</t>
  </si>
  <si>
    <t>東北薬科大学</t>
  </si>
  <si>
    <t>302005</t>
  </si>
  <si>
    <t>東北生活文化大学</t>
  </si>
  <si>
    <t>302006</t>
  </si>
  <si>
    <t>宮城学院女子大学</t>
  </si>
  <si>
    <t>302007</t>
  </si>
  <si>
    <t>富士大学</t>
  </si>
  <si>
    <t>302008</t>
  </si>
  <si>
    <t>東北工業大学</t>
  </si>
  <si>
    <t>302009</t>
  </si>
  <si>
    <t>ノースアジア大学</t>
  </si>
  <si>
    <t>302010</t>
  </si>
  <si>
    <t>郡山女子大学</t>
  </si>
  <si>
    <t>302011</t>
  </si>
  <si>
    <t>仙台大学</t>
  </si>
  <si>
    <t>302012</t>
  </si>
  <si>
    <t>青森大学</t>
  </si>
  <si>
    <t>302013</t>
  </si>
  <si>
    <t>東北女子大学</t>
  </si>
  <si>
    <t>①</t>
  </si>
  <si>
    <r>
      <t>This application must be written in either Japanese or English.</t>
    </r>
    <r>
      <rPr>
        <sz val="9"/>
        <rFont val="ＭＳ 明朝"/>
        <family val="1"/>
      </rPr>
      <t>（日本語又は英語で記入すること。）</t>
    </r>
  </si>
  <si>
    <r>
      <t>Year</t>
    </r>
    <r>
      <rPr>
        <sz val="9"/>
        <rFont val="ＭＳ 明朝"/>
        <family val="1"/>
      </rPr>
      <t>（年）</t>
    </r>
  </si>
  <si>
    <r>
      <t>Month</t>
    </r>
    <r>
      <rPr>
        <sz val="9"/>
        <rFont val="ＭＳ 明朝"/>
        <family val="1"/>
      </rPr>
      <t>（月）</t>
    </r>
  </si>
  <si>
    <r>
      <t>Day</t>
    </r>
    <r>
      <rPr>
        <sz val="9"/>
        <rFont val="ＭＳ 明朝"/>
        <family val="1"/>
      </rPr>
      <t>（日）</t>
    </r>
  </si>
  <si>
    <r>
      <t xml:space="preserve">Period for which you would like to receive the scholarship payment(N.B. Write only the month and year of completion of the course of study in which you will be enrolled in April 2011; and even if you wish to progress to an advanced course of study afterwards, do not include the period of the advanced course).
</t>
    </r>
    <r>
      <rPr>
        <sz val="9"/>
        <rFont val="ＭＳ Ｐ明朝"/>
        <family val="1"/>
      </rPr>
      <t>（希望する奨学金支給期間（注：</t>
    </r>
    <r>
      <rPr>
        <sz val="9"/>
        <rFont val="Times New Roman"/>
        <family val="1"/>
      </rPr>
      <t>2011</t>
    </r>
    <r>
      <rPr>
        <sz val="9"/>
        <rFont val="ＭＳ Ｐ明朝"/>
        <family val="1"/>
      </rPr>
      <t>年４月に在籍する課程が修了する年月のみ記入すること。その後、さらに上位の課程に進学を希望する場合でも、上の課程の期間は含めないこと。）</t>
    </r>
  </si>
  <si>
    <t>推薦順位</t>
  </si>
  <si>
    <t>2011年4月現在の
在籍先
（日本語で記入）</t>
  </si>
  <si>
    <t>最終学歴
2011年3月修了
見込みを含む</t>
  </si>
  <si>
    <t>研究科名</t>
  </si>
  <si>
    <t>（５）日本国籍の有無※</t>
  </si>
  <si>
    <t>有り</t>
  </si>
  <si>
    <t>無し</t>
  </si>
  <si>
    <t xml:space="preserve">学部４年 </t>
  </si>
  <si>
    <r>
      <t>研究生等（非正規生）</t>
    </r>
  </si>
  <si>
    <t>博士（博士後期）2年</t>
  </si>
  <si>
    <t>博士（博士後期）3年</t>
  </si>
  <si>
    <t>博士（博士後期）4年</t>
  </si>
  <si>
    <t>専門職学位課程１年</t>
  </si>
  <si>
    <t>専門職学位課程２年</t>
  </si>
  <si>
    <t>male</t>
  </si>
  <si>
    <t>female</t>
  </si>
  <si>
    <t>single</t>
  </si>
  <si>
    <t>married</t>
  </si>
  <si>
    <t>Fourth-year undergraduate</t>
  </si>
  <si>
    <t>Non-degree student, etc. (non-regular student)</t>
  </si>
  <si>
    <t>0001～2000</t>
  </si>
  <si>
    <t>ER</t>
  </si>
  <si>
    <t>First-year of master's course(first half of doctorate)</t>
  </si>
  <si>
    <t>6001～6400</t>
  </si>
  <si>
    <t>EU</t>
  </si>
  <si>
    <t>Second-year of master's course(first half of doctorate)</t>
  </si>
  <si>
    <t>2001～4000</t>
  </si>
  <si>
    <t>DR</t>
  </si>
  <si>
    <t>First-year doctorate (latter half of doctorate)</t>
  </si>
  <si>
    <t>4001～5000</t>
  </si>
  <si>
    <t>KR</t>
  </si>
  <si>
    <t>Second-year doctorate (latter half of doctorate)</t>
  </si>
  <si>
    <t>6501～6900</t>
  </si>
  <si>
    <t>KU</t>
  </si>
  <si>
    <t>Third-year doctorate (latter half of doctorate)</t>
  </si>
  <si>
    <t>Fourth-year doctorate (latter half of doctorate)</t>
  </si>
  <si>
    <t xml:space="preserve">First-year of professional degree course </t>
  </si>
  <si>
    <t>Second year of professional degree course</t>
  </si>
  <si>
    <t>medical science and Dentistry</t>
  </si>
  <si>
    <t>natural science</t>
  </si>
  <si>
    <t>engineering</t>
  </si>
  <si>
    <t>agricultural science</t>
  </si>
  <si>
    <t>humanities</t>
  </si>
  <si>
    <t>social science</t>
  </si>
  <si>
    <t>art</t>
  </si>
  <si>
    <t>Bachelor</t>
  </si>
  <si>
    <t>Master</t>
  </si>
  <si>
    <t>205020</t>
  </si>
  <si>
    <t>207013</t>
  </si>
  <si>
    <t>208004</t>
  </si>
  <si>
    <t>209013</t>
  </si>
  <si>
    <t>302032</t>
  </si>
  <si>
    <t>淑徳大学</t>
  </si>
  <si>
    <t>303127</t>
  </si>
  <si>
    <t>303128</t>
  </si>
  <si>
    <t>多摩大学</t>
  </si>
  <si>
    <t>304130</t>
  </si>
  <si>
    <t>パキスタン</t>
  </si>
  <si>
    <t>インド</t>
  </si>
  <si>
    <t>ネパール</t>
  </si>
  <si>
    <t>バングラデシュ</t>
  </si>
  <si>
    <t>スリランカ</t>
  </si>
  <si>
    <t>ミャンマー</t>
  </si>
  <si>
    <t>タイ</t>
  </si>
  <si>
    <t>マレーシア</t>
  </si>
  <si>
    <t>シンガポール</t>
  </si>
  <si>
    <t>インドネシア</t>
  </si>
  <si>
    <t>フィリピン</t>
  </si>
  <si>
    <t>モンゴル</t>
  </si>
  <si>
    <t>ベトナム</t>
  </si>
  <si>
    <t>カンボジア</t>
  </si>
  <si>
    <t>ブータン</t>
  </si>
  <si>
    <t>ラオス</t>
  </si>
  <si>
    <t>ブルネイ</t>
  </si>
  <si>
    <t>マカオ</t>
  </si>
  <si>
    <t>モルディブ</t>
  </si>
  <si>
    <t>イラン</t>
  </si>
  <si>
    <t>トルコ</t>
  </si>
  <si>
    <t>シリア</t>
  </si>
  <si>
    <t>レバノン</t>
  </si>
  <si>
    <t>イスラエル</t>
  </si>
  <si>
    <t>ヨルダン</t>
  </si>
  <si>
    <t>イラク</t>
  </si>
  <si>
    <t>クウェート</t>
  </si>
  <si>
    <t>サウジアラビア</t>
  </si>
  <si>
    <t>アフガニスタン</t>
  </si>
  <si>
    <t>パレスチナ</t>
  </si>
  <si>
    <t>イエメン</t>
  </si>
  <si>
    <t>バーレーン</t>
  </si>
  <si>
    <t>オマーン</t>
  </si>
  <si>
    <t>カタール</t>
  </si>
  <si>
    <t>エジプト</t>
  </si>
  <si>
    <t>スーダン</t>
  </si>
  <si>
    <t>リビア</t>
  </si>
  <si>
    <t>チュニジア</t>
  </si>
  <si>
    <t>アルジェリア</t>
  </si>
  <si>
    <t>マダガスカル</t>
  </si>
  <si>
    <t>ケニア</t>
  </si>
  <si>
    <t>タンザニア</t>
  </si>
  <si>
    <t>ナイジェリア</t>
  </si>
  <si>
    <t>ガーナ</t>
  </si>
  <si>
    <t>リベリア</t>
  </si>
  <si>
    <t>ガボン</t>
  </si>
  <si>
    <t>カメルーン</t>
  </si>
  <si>
    <t>ザンビア</t>
  </si>
  <si>
    <t>コートジボワール</t>
  </si>
  <si>
    <t>モロッコ</t>
  </si>
  <si>
    <t>セネガル</t>
  </si>
  <si>
    <t>エチオピア</t>
  </si>
  <si>
    <t>ギニア</t>
  </si>
  <si>
    <t>ウガンダ</t>
  </si>
  <si>
    <t>ジンバブエ</t>
  </si>
  <si>
    <t>モーリタニア</t>
  </si>
  <si>
    <t>トーゴ</t>
  </si>
  <si>
    <t>ベナン</t>
  </si>
  <si>
    <t>マラウイ</t>
  </si>
  <si>
    <t>ギニアビサウ</t>
  </si>
  <si>
    <t>スワジランド</t>
  </si>
  <si>
    <t>エリトリア</t>
  </si>
  <si>
    <t>コモロ</t>
  </si>
  <si>
    <t>ナミビア</t>
  </si>
  <si>
    <t>ボツワナ</t>
  </si>
  <si>
    <t>マリ</t>
  </si>
  <si>
    <t>ニジェール</t>
  </si>
  <si>
    <t>モーリシャス</t>
  </si>
  <si>
    <t>レソト</t>
  </si>
  <si>
    <t>セーシェル</t>
  </si>
  <si>
    <t>ソマリア</t>
  </si>
  <si>
    <t>モザンビーク</t>
  </si>
  <si>
    <t>ルワンダ</t>
  </si>
  <si>
    <t>シエラレオネ</t>
  </si>
  <si>
    <t>ブルンジ</t>
  </si>
  <si>
    <t>ジブチ</t>
  </si>
  <si>
    <t>ガンビア</t>
  </si>
  <si>
    <t>チャド</t>
  </si>
  <si>
    <t>オーストラリア</t>
  </si>
  <si>
    <t>ニュージーランド</t>
  </si>
  <si>
    <t>パプアニューギニア</t>
  </si>
  <si>
    <t>フィジー</t>
  </si>
  <si>
    <t>パラオ</t>
  </si>
  <si>
    <t>マーシャル</t>
  </si>
  <si>
    <t>ミクロネシア</t>
  </si>
  <si>
    <t>トンガ</t>
  </si>
  <si>
    <t>キリバス</t>
  </si>
  <si>
    <t>ナウル</t>
  </si>
  <si>
    <t>ツバル</t>
  </si>
  <si>
    <t>バヌアツ</t>
  </si>
  <si>
    <t>ニウエ</t>
  </si>
  <si>
    <t>トケラウ</t>
  </si>
  <si>
    <t>ニューカレドニア</t>
  </si>
  <si>
    <t>カナダ</t>
  </si>
  <si>
    <t>メキシコ</t>
  </si>
  <si>
    <t>グアテマラ</t>
  </si>
  <si>
    <t>エルサルバドル</t>
  </si>
  <si>
    <t>ニカラグア</t>
  </si>
  <si>
    <t>コスタリカ</t>
  </si>
  <si>
    <t>キューバ</t>
  </si>
  <si>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</si>
  <si>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</si>
  <si>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</si>
  <si>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</si>
  <si>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</si>
  <si>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</si>
  <si>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</si>
  <si>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</si>
  <si>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</si>
  <si>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</si>
  <si>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</si>
  <si>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</si>
  <si>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</si>
  <si>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</si>
  <si>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</si>
  <si>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</si>
  <si>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</si>
  <si>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グレナダ</t>
  </si>
  <si>
    <t>セントクリストファー・ネーヴィス</t>
  </si>
  <si>
    <t>セントルシア</t>
  </si>
  <si>
    <t>セントビンセント</t>
  </si>
  <si>
    <t>スリナム</t>
  </si>
  <si>
    <t>ガイアナ</t>
  </si>
  <si>
    <t>ベリーズ</t>
  </si>
  <si>
    <t>ハイチ</t>
  </si>
  <si>
    <t>アイスランド</t>
  </si>
  <si>
    <t>フィンランド</t>
  </si>
  <si>
    <t>スウェーデン</t>
  </si>
  <si>
    <t>ノルウェー</t>
  </si>
  <si>
    <t>デンマーク</t>
  </si>
  <si>
    <t>アイルランド</t>
  </si>
  <si>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</si>
  <si>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</si>
  <si>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</si>
  <si>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</si>
  <si>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</si>
  <si>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</si>
  <si>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</si>
  <si>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</si>
  <si>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</si>
  <si>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</si>
  <si>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</si>
  <si>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</si>
  <si>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</si>
  <si>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</si>
  <si>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</si>
  <si>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</si>
  <si>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</si>
  <si>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</si>
  <si>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</si>
  <si>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</si>
  <si>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</si>
  <si>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</si>
  <si>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</si>
  <si>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</si>
  <si>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</si>
  <si>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</si>
  <si>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</si>
  <si>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</si>
  <si>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</si>
  <si>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ボスニア・ヘルツェゴビナ</t>
  </si>
  <si>
    <t>セルビア</t>
  </si>
  <si>
    <t>モンテネグロ</t>
  </si>
  <si>
    <t>コソボ</t>
  </si>
  <si>
    <t>バチカン</t>
  </si>
  <si>
    <t>キルギス</t>
  </si>
  <si>
    <t>アゼルバイジャン</t>
  </si>
  <si>
    <t>グルジア</t>
  </si>
  <si>
    <t>タジキスタン</t>
  </si>
  <si>
    <t>トルクメニスタン</t>
  </si>
  <si>
    <t>アルメニア</t>
  </si>
  <si>
    <t>モルドバ</t>
  </si>
  <si>
    <t>キプロス</t>
  </si>
  <si>
    <t>（７）最終学歴</t>
  </si>
  <si>
    <t>学部</t>
  </si>
  <si>
    <t>専門職学位課程</t>
  </si>
  <si>
    <t>（８）進学予定大学での進学年次</t>
  </si>
  <si>
    <t>（修１）</t>
  </si>
  <si>
    <t>（修２）</t>
  </si>
  <si>
    <t>（博１）</t>
  </si>
  <si>
    <t>（博２）</t>
  </si>
  <si>
    <t>（専２）</t>
  </si>
  <si>
    <t>（博３）</t>
  </si>
  <si>
    <t>（博４）</t>
  </si>
  <si>
    <t>ヤング リーダーズ プログラム</t>
  </si>
  <si>
    <t>H43,M43</t>
  </si>
  <si>
    <r>
      <t>Q</t>
    </r>
    <r>
      <rPr>
        <sz val="10"/>
        <color indexed="8"/>
        <rFont val="ＭＳ Ｐゴシック"/>
        <family val="3"/>
      </rPr>
      <t>43,V43</t>
    </r>
  </si>
  <si>
    <r>
      <t>L</t>
    </r>
    <r>
      <rPr>
        <sz val="10"/>
        <color indexed="8"/>
        <rFont val="ＭＳ Ｐゴシック"/>
        <family val="3"/>
      </rPr>
      <t>44</t>
    </r>
  </si>
  <si>
    <r>
      <t>A</t>
    </r>
    <r>
      <rPr>
        <sz val="10"/>
        <color indexed="8"/>
        <rFont val="ＭＳ Ｐゴシック"/>
        <family val="3"/>
      </rPr>
      <t>E44</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</si>
</sst>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Yes&quot;;&quot;Yes&quot;;&quot;No&quot;"/>
    <numFmt numFmtId="178" formatCode="&quot;True&quot;;&quot;True&quot;;&quot;False&quot;"/>
    <numFmt numFmtId="179" formatCode="&quot;On&quot;;&quot;On&quot;;&quot;Off&quot;"/>
    <numFmt numFmtId="180" formatCode="[$€-2]\ #,##0.00_);[Red]\([$€-2]\ #,##0.00\)"/>
    <numFmt numFmtId="181" formatCode="0000&quot;年&quot;"/>
  </numFmts>
  <fonts count="55">
    <font>
      <sz val="10"/>
      <color theme="1"/>
      <name val="Calibri"/>
      <family val="3"/>
    </font>
    <font>
      <sz val="10"/>
      <color indexed="8"/>
      <name val="ＭＳ Ｐゴシック"/>
      <family val="3"/>
    </font>
    <font>
      <sz val="10.5"/>
      <color indexed="8"/>
      <name val="ＭＳ 明朝"/>
      <family val="1"/>
    </font>
    <font>
      <sz val="6"/>
      <name val="ＭＳ Ｐゴシック"/>
      <family val="3"/>
    </font>
    <font>
      <sz val="11"/>
      <name val="ＭＳ Ｐゴシック"/>
      <family val="3"/>
    </font>
    <font>
      <sz val="10"/>
      <color indexed="8"/>
      <name val="ＭＳ 明朝"/>
      <family val="1"/>
    </font>
    <font>
      <sz val="9"/>
      <name val="Times New Roman"/>
      <family val="1"/>
    </font>
    <font>
      <sz val="9"/>
      <name val="ＭＳ 明朝"/>
      <family val="1"/>
    </font>
    <font>
      <sz val="9"/>
      <name val="ＭＳ Ｐ明朝"/>
      <family val="1"/>
    </font>
    <font>
      <sz val="10.5"/>
      <name val="ＭＳ 明朝"/>
      <family val="1"/>
    </font>
    <font>
      <b/>
      <sz val="9"/>
      <name val="Times New Roman"/>
      <family val="1"/>
    </font>
    <font>
      <b/>
      <sz val="9"/>
      <name val="ＭＳ 明朝"/>
      <family val="1"/>
    </font>
    <font>
      <sz val="16"/>
      <color indexed="8"/>
      <name val="ＭＳ 明朝"/>
      <family val="1"/>
    </font>
    <font>
      <b/>
      <sz val="11"/>
      <color indexed="9"/>
      <name val="ＭＳ Ｐゴシック"/>
      <family val="3"/>
    </font>
    <font>
      <sz val="9"/>
      <color indexed="8"/>
      <name val="ＭＳ Ｐゴシック"/>
      <family val="3"/>
    </font>
    <font>
      <u val="single"/>
      <sz val="10.5"/>
      <color indexed="8"/>
      <name val="ＭＳ 明朝"/>
      <family val="1"/>
    </font>
    <font>
      <sz val="9"/>
      <name val="ＭＳ Ｐゴシック"/>
      <family val="3"/>
    </font>
    <font>
      <sz val="10.5"/>
      <color indexed="10"/>
      <name val="ＭＳ 明朝"/>
      <family val="1"/>
    </font>
    <font>
      <sz val="14"/>
      <color indexed="8"/>
      <name val="ＭＳ 明朝"/>
      <family val="1"/>
    </font>
    <font>
      <sz val="14"/>
      <name val="Times New Roman"/>
      <family val="1"/>
    </font>
    <font>
      <sz val="11"/>
      <name val="Times New Roman"/>
      <family val="1"/>
    </font>
    <font>
      <sz val="8"/>
      <name val="ＭＳ Ｐ明朝"/>
      <family val="1"/>
    </font>
    <font>
      <sz val="12"/>
      <name val="Times New Roman"/>
      <family val="1"/>
    </font>
    <font>
      <b/>
      <sz val="18"/>
      <color indexed="56"/>
      <name val="ＭＳ Ｐゴシック"/>
      <family val="3"/>
    </font>
    <font>
      <sz val="10"/>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4"/>
      <color indexed="8"/>
      <name val="Times New Roman"/>
      <family val="1"/>
    </font>
    <font>
      <sz val="10.5"/>
      <color indexed="8"/>
      <name val="Times New Roman"/>
      <family val="1"/>
    </font>
    <font>
      <sz val="9"/>
      <color indexed="8"/>
      <name val="ＭＳ 明朝"/>
      <family val="1"/>
    </font>
    <font>
      <sz val="10"/>
      <color indexed="9"/>
      <name val="ＭＳ Ｐゴシック"/>
      <family val="3"/>
    </font>
    <font>
      <b/>
      <sz val="10"/>
      <color indexed="9"/>
      <name val="ＭＳ Ｐゴシック"/>
      <family val="3"/>
    </font>
    <font>
      <sz val="10"/>
      <color indexed="60"/>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sz val="10"/>
      <color theme="0"/>
      <name val="Calibri"/>
      <family val="3"/>
    </font>
    <font>
      <b/>
      <sz val="10"/>
      <color theme="0"/>
      <name val="Calibri"/>
      <family val="3"/>
    </font>
    <font>
      <sz val="10"/>
      <color indexed="60"/>
      <name val="Calibri"/>
      <family val="3"/>
    </font>
    <font>
      <sz val="10"/>
      <color rgb="FF9C0006"/>
      <name val="Calibri"/>
      <family val="3"/>
    </font>
    <font>
      <b/>
      <sz val="10"/>
      <color indexed="52"/>
      <name val="Calibri"/>
      <family val="3"/>
    </font>
    <font>
      <sz val="10"/>
      <color rgb="FFFF0000"/>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1"/>
      <color theme="1"/>
      <name val="Calibri"/>
      <family val="3"/>
    </font>
    <font>
      <sz val="10"/>
      <color rgb="FF006100"/>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color indexed="63"/>
      </bottom>
    </border>
    <border>
      <left style="medium"/>
      <right style="medium"/>
      <top style="medium"/>
      <bottom style="medium"/>
    </border>
    <border>
      <left style="medium"/>
      <right style="medium"/>
      <top>
        <color indexed="63"/>
      </top>
      <bottom style="medium"/>
    </border>
    <border>
      <left style="hair"/>
      <right>
        <color indexed="63"/>
      </right>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style="thin"/>
      <top style="thin"/>
      <bottom style="thin"/>
    </border>
    <border>
      <left style="hair"/>
      <right style="hair"/>
      <top style="thin"/>
      <bottom style="double"/>
    </border>
    <border>
      <left style="hair"/>
      <right style="thin"/>
      <top style="thin"/>
      <bottom style="double"/>
    </border>
    <border>
      <left style="hair"/>
      <right>
        <color indexed="63"/>
      </right>
      <top style="thin"/>
      <bottom style="double"/>
    </border>
    <border>
      <left>
        <color indexed="63"/>
      </left>
      <right>
        <color indexed="63"/>
      </right>
      <top style="thin"/>
      <bottom style="double"/>
    </border>
    <border>
      <left>
        <color indexed="63"/>
      </left>
      <right style="hair"/>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hair"/>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thin"/>
      <bottom style="double"/>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thin"/>
    </border>
    <border>
      <left>
        <color indexed="63"/>
      </left>
      <right style="thin"/>
      <top style="thin"/>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4"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3" fillId="0" borderId="0" applyNumberFormat="0" applyFill="0" applyBorder="0" applyAlignment="0" applyProtection="0"/>
    <xf numFmtId="0" fontId="44" fillId="22" borderId="1" applyNumberFormat="0" applyAlignment="0" applyProtection="0"/>
    <xf numFmtId="0" fontId="45" fillId="23" borderId="0" applyNumberFormat="0" applyBorder="0" applyAlignment="0" applyProtection="0"/>
    <xf numFmtId="9" fontId="1" fillId="0" borderId="0" applyFont="0" applyFill="0" applyBorder="0" applyAlignment="0" applyProtection="0"/>
    <xf numFmtId="0" fontId="1" fillId="24" borderId="2" applyNumberFormat="0" applyFont="0" applyAlignment="0" applyProtection="0"/>
    <xf numFmtId="0" fontId="24" fillId="0" borderId="3" applyNumberFormat="0" applyFill="0" applyAlignment="0" applyProtection="0"/>
    <xf numFmtId="0" fontId="46" fillId="3" borderId="0" applyNumberFormat="0" applyBorder="0" applyAlignment="0" applyProtection="0"/>
    <xf numFmtId="0" fontId="47" fillId="25"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49" fillId="0" borderId="8" applyNumberFormat="0" applyFill="0" applyAlignment="0" applyProtection="0"/>
    <xf numFmtId="0" fontId="50" fillId="25"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7" borderId="4" applyNumberFormat="0" applyAlignment="0" applyProtection="0"/>
    <xf numFmtId="0" fontId="4" fillId="0" borderId="0">
      <alignment/>
      <protection/>
    </xf>
    <xf numFmtId="0" fontId="4" fillId="0" borderId="0">
      <alignment vertical="center"/>
      <protection/>
    </xf>
    <xf numFmtId="0" fontId="53"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4" fillId="0" borderId="0">
      <alignment vertical="center"/>
      <protection/>
    </xf>
    <xf numFmtId="0" fontId="1" fillId="0" borderId="0">
      <alignment vertical="center"/>
      <protection/>
    </xf>
    <xf numFmtId="0" fontId="54" fillId="4" borderId="0" applyNumberFormat="0" applyBorder="0" applyAlignment="0" applyProtection="0"/>
  </cellStyleXfs>
  <cellXfs count="503">
    <xf numFmtId="0" fontId="0" fillId="0" borderId="0" xfId="0" applyFont="1" applyAlignment="1">
      <alignment vertical="center"/>
    </xf>
    <xf numFmtId="0" fontId="9" fillId="0" borderId="0" xfId="0" applyFont="1" applyFill="1" applyBorder="1" applyAlignment="1">
      <alignment/>
    </xf>
    <xf numFmtId="0" fontId="9" fillId="0" borderId="0" xfId="0" applyFont="1" applyFill="1" applyBorder="1" applyAlignment="1">
      <alignment vertical="top"/>
    </xf>
    <xf numFmtId="0" fontId="2" fillId="0" borderId="0" xfId="0" applyFont="1" applyFill="1" applyBorder="1" applyAlignment="1">
      <alignment vertical="center"/>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center" vertical="top"/>
    </xf>
    <xf numFmtId="0" fontId="14" fillId="0" borderId="0" xfId="65" applyFont="1">
      <alignment vertical="center"/>
      <protection/>
    </xf>
    <xf numFmtId="0" fontId="14" fillId="0" borderId="10" xfId="65" applyNumberFormat="1" applyFont="1" applyFill="1" applyBorder="1" applyAlignment="1">
      <alignment vertical="center" shrinkToFit="1"/>
      <protection/>
    </xf>
    <xf numFmtId="14" fontId="16" fillId="0" borderId="10" xfId="65" applyNumberFormat="1" applyFont="1" applyFill="1" applyBorder="1" applyAlignment="1">
      <alignment vertical="center" shrinkToFit="1"/>
      <protection/>
    </xf>
    <xf numFmtId="0" fontId="16" fillId="0" borderId="10" xfId="63" applyFont="1" applyBorder="1" applyAlignment="1">
      <alignment horizontal="center" vertical="center" shrinkToFit="1"/>
      <protection/>
    </xf>
    <xf numFmtId="0" fontId="16" fillId="0" borderId="10" xfId="63" applyFont="1" applyBorder="1" applyAlignment="1">
      <alignment vertical="center" shrinkToFit="1"/>
      <protection/>
    </xf>
    <xf numFmtId="0" fontId="1" fillId="0" borderId="0" xfId="0" applyFont="1" applyAlignment="1">
      <alignment vertical="center"/>
    </xf>
    <xf numFmtId="0" fontId="1" fillId="0" borderId="0" xfId="0" applyFont="1" applyAlignment="1">
      <alignment horizontal="left" vertical="center" wrapText="1"/>
    </xf>
    <xf numFmtId="49" fontId="1" fillId="0" borderId="0" xfId="0" applyNumberFormat="1" applyFont="1" applyAlignment="1">
      <alignment vertical="center"/>
    </xf>
    <xf numFmtId="0" fontId="9"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49"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vertical="top" wrapText="1"/>
      <protection locked="0"/>
    </xf>
    <xf numFmtId="0" fontId="9" fillId="0" borderId="0" xfId="0" applyFont="1" applyFill="1" applyBorder="1" applyAlignment="1">
      <alignment horizontal="left" vertical="top"/>
    </xf>
    <xf numFmtId="0" fontId="2"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vertical="center" wrapText="1"/>
      <protection/>
    </xf>
    <xf numFmtId="0" fontId="2" fillId="0" borderId="0" xfId="0" applyFont="1" applyFill="1" applyBorder="1" applyAlignment="1" applyProtection="1" quotePrefix="1">
      <alignment vertical="center" wrapText="1"/>
      <protection/>
    </xf>
    <xf numFmtId="0" fontId="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protection/>
    </xf>
    <xf numFmtId="0" fontId="2" fillId="0" borderId="0" xfId="0" applyFont="1" applyFill="1" applyBorder="1" applyAlignment="1" applyProtection="1" quotePrefix="1">
      <alignment vertical="center" wrapText="1"/>
      <protection locked="0"/>
    </xf>
    <xf numFmtId="0" fontId="9" fillId="0" borderId="0" xfId="0" applyFont="1" applyFill="1" applyBorder="1" applyAlignment="1">
      <alignment horizontal="left" vertical="center"/>
    </xf>
    <xf numFmtId="0" fontId="2" fillId="0" borderId="0" xfId="0" applyFont="1" applyFill="1" applyBorder="1" applyAlignment="1" applyProtection="1">
      <alignment horizontal="left" vertical="center" wrapText="1"/>
      <protection locked="0"/>
    </xf>
    <xf numFmtId="0" fontId="9" fillId="0" borderId="0" xfId="0" applyFont="1" applyFill="1" applyBorder="1" applyAlignment="1">
      <alignment horizontal="left"/>
    </xf>
    <xf numFmtId="49" fontId="2" fillId="0" borderId="0" xfId="0" applyNumberFormat="1" applyFont="1" applyFill="1" applyBorder="1" applyAlignment="1" applyProtection="1">
      <alignment vertical="top" wrapText="1"/>
      <protection/>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top"/>
      <protection locked="0"/>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wrapText="1"/>
      <protection/>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49" fontId="2" fillId="0" borderId="0" xfId="0" applyNumberFormat="1" applyFont="1" applyFill="1" applyAlignment="1" applyProtection="1">
      <alignment horizontal="lef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left" vertical="center"/>
      <protection/>
    </xf>
    <xf numFmtId="0" fontId="2" fillId="0" borderId="0" xfId="0" applyFont="1" applyFill="1" applyAlignment="1" applyProtection="1">
      <alignment horizontal="right" vertical="center"/>
      <protection/>
    </xf>
    <xf numFmtId="0" fontId="2" fillId="0" borderId="0" xfId="0" applyFont="1" applyFill="1" applyBorder="1" applyAlignment="1" applyProtection="1">
      <alignment vertical="center"/>
      <protection/>
    </xf>
    <xf numFmtId="0" fontId="2" fillId="26" borderId="12" xfId="0" applyFont="1" applyFill="1" applyBorder="1" applyAlignment="1" applyProtection="1">
      <alignment vertical="center" wrapText="1"/>
      <protection/>
    </xf>
    <xf numFmtId="0" fontId="2" fillId="26" borderId="13" xfId="0" applyFont="1" applyFill="1" applyBorder="1" applyAlignment="1" applyProtection="1">
      <alignment vertical="center" wrapText="1"/>
      <protection/>
    </xf>
    <xf numFmtId="0" fontId="2" fillId="0" borderId="12" xfId="0" applyFont="1" applyFill="1" applyBorder="1" applyAlignment="1" applyProtection="1">
      <alignment vertical="center"/>
      <protection/>
    </xf>
    <xf numFmtId="0" fontId="2" fillId="0" borderId="0" xfId="0" applyFont="1" applyFill="1" applyBorder="1" applyAlignment="1" applyProtection="1">
      <alignment vertical="top" wrapText="1"/>
      <protection locked="0"/>
    </xf>
    <xf numFmtId="0" fontId="12" fillId="0" borderId="0" xfId="0" applyFont="1" applyFill="1" applyBorder="1" applyAlignment="1">
      <alignment vertical="center"/>
    </xf>
    <xf numFmtId="0" fontId="2" fillId="0" borderId="13" xfId="0" applyFont="1" applyFill="1" applyBorder="1" applyAlignment="1" applyProtection="1">
      <alignment vertical="center"/>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center" vertical="top"/>
      <protection/>
    </xf>
    <xf numFmtId="0" fontId="6" fillId="0" borderId="0" xfId="0" applyFont="1" applyFill="1" applyBorder="1" applyAlignment="1" applyProtection="1">
      <alignment horizontal="center"/>
      <protection/>
    </xf>
    <xf numFmtId="0" fontId="8" fillId="0" borderId="0" xfId="0" applyFont="1" applyFill="1" applyBorder="1" applyAlignment="1" applyProtection="1">
      <alignment vertical="top"/>
      <protection/>
    </xf>
    <xf numFmtId="0" fontId="6" fillId="0" borderId="0" xfId="0" applyFont="1" applyFill="1" applyBorder="1" applyAlignment="1" applyProtection="1">
      <alignment vertical="top"/>
      <protection/>
    </xf>
    <xf numFmtId="0" fontId="6"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0" xfId="0" applyFont="1" applyFill="1" applyBorder="1" applyAlignment="1" applyProtection="1">
      <alignment horizont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shrinkToFit="1"/>
      <protection/>
    </xf>
    <xf numFmtId="0" fontId="6" fillId="0" borderId="14" xfId="0" applyFont="1" applyFill="1" applyBorder="1" applyAlignment="1" applyProtection="1">
      <alignment vertical="top"/>
      <protection/>
    </xf>
    <xf numFmtId="0" fontId="6" fillId="0" borderId="0" xfId="0" applyFont="1" applyFill="1" applyBorder="1" applyAlignment="1" applyProtection="1">
      <alignment shrinkToFit="1"/>
      <protection/>
    </xf>
    <xf numFmtId="0" fontId="8" fillId="0" borderId="0" xfId="0" applyFont="1" applyFill="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wrapText="1"/>
      <protection/>
    </xf>
    <xf numFmtId="0" fontId="8" fillId="0" borderId="0" xfId="0" applyFont="1" applyFill="1" applyBorder="1" applyAlignment="1" applyProtection="1">
      <alignment/>
      <protection/>
    </xf>
    <xf numFmtId="0" fontId="20" fillId="0" borderId="15" xfId="0" applyFont="1" applyFill="1" applyBorder="1" applyAlignment="1" applyProtection="1">
      <alignment horizontal="right" wrapText="1"/>
      <protection/>
    </xf>
    <xf numFmtId="0" fontId="20" fillId="0" borderId="15" xfId="0" applyFont="1" applyFill="1" applyBorder="1" applyAlignment="1" applyProtection="1">
      <alignment horizontal="center"/>
      <protection/>
    </xf>
    <xf numFmtId="0" fontId="20" fillId="0" borderId="15" xfId="0" applyFont="1" applyFill="1" applyBorder="1" applyAlignment="1" applyProtection="1">
      <alignment wrapText="1"/>
      <protection/>
    </xf>
    <xf numFmtId="0" fontId="7" fillId="0" borderId="0" xfId="0" applyFont="1" applyFill="1" applyBorder="1" applyAlignment="1" applyProtection="1">
      <alignment vertical="top"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wrapText="1"/>
      <protection/>
    </xf>
    <xf numFmtId="0" fontId="6" fillId="0" borderId="14" xfId="0" applyFont="1" applyFill="1" applyBorder="1" applyAlignment="1" applyProtection="1">
      <alignment wrapText="1"/>
      <protection/>
    </xf>
    <xf numFmtId="0" fontId="6" fillId="0" borderId="0" xfId="0" applyFont="1" applyFill="1" applyBorder="1" applyAlignment="1" applyProtection="1">
      <alignment vertical="center" wrapText="1"/>
      <protection/>
    </xf>
    <xf numFmtId="0" fontId="8" fillId="0" borderId="0" xfId="0" applyFont="1" applyFill="1" applyBorder="1" applyAlignment="1" applyProtection="1">
      <alignment vertical="top" wrapText="1"/>
      <protection/>
    </xf>
    <xf numFmtId="0" fontId="6" fillId="0" borderId="15" xfId="0" applyFont="1" applyFill="1" applyBorder="1" applyAlignment="1" applyProtection="1">
      <alignment horizontal="center" vertical="center"/>
      <protection/>
    </xf>
    <xf numFmtId="0" fontId="6" fillId="0" borderId="0" xfId="0" applyFont="1" applyFill="1" applyBorder="1" applyAlignment="1" applyProtection="1">
      <alignment horizontal="right" wrapText="1"/>
      <protection/>
    </xf>
    <xf numFmtId="0" fontId="6" fillId="0" borderId="14"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protection/>
    </xf>
    <xf numFmtId="49" fontId="6" fillId="0" borderId="0" xfId="0" applyNumberFormat="1" applyFont="1" applyFill="1" applyBorder="1" applyAlignment="1" applyProtection="1">
      <alignment horizontal="center" vertical="top"/>
      <protection/>
    </xf>
    <xf numFmtId="0" fontId="10" fillId="0" borderId="15" xfId="0" applyFont="1" applyFill="1" applyBorder="1" applyAlignment="1" applyProtection="1">
      <alignment horizontal="center" vertical="center"/>
      <protection/>
    </xf>
    <xf numFmtId="49" fontId="2" fillId="0" borderId="15" xfId="0" applyNumberFormat="1"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5" fillId="0" borderId="11" xfId="0" applyFont="1" applyFill="1" applyBorder="1" applyAlignment="1" applyProtection="1">
      <alignment vertical="center" shrinkToFit="1"/>
      <protection/>
    </xf>
    <xf numFmtId="0" fontId="5" fillId="0" borderId="12" xfId="0" applyFont="1" applyFill="1" applyBorder="1" applyAlignment="1" applyProtection="1">
      <alignment vertical="center" shrinkToFit="1"/>
      <protection/>
    </xf>
    <xf numFmtId="0" fontId="18" fillId="0" borderId="0" xfId="0" applyFont="1" applyFill="1" applyAlignment="1" applyProtection="1">
      <alignment vertical="center"/>
      <protection/>
    </xf>
    <xf numFmtId="0" fontId="5" fillId="0" borderId="0" xfId="0" applyFont="1" applyFill="1" applyAlignment="1" applyProtection="1">
      <alignment vertical="center"/>
      <protection/>
    </xf>
    <xf numFmtId="0" fontId="2" fillId="0" borderId="16"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2" fillId="0" borderId="15"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2" fillId="0" borderId="14" xfId="0" applyFont="1" applyBorder="1" applyAlignment="1" applyProtection="1">
      <alignment horizontal="left" vertical="center"/>
      <protection/>
    </xf>
    <xf numFmtId="0" fontId="2" fillId="0" borderId="14" xfId="0" applyFont="1" applyFill="1" applyBorder="1" applyAlignment="1" applyProtection="1">
      <alignment vertical="center" wrapText="1"/>
      <protection/>
    </xf>
    <xf numFmtId="0" fontId="2" fillId="0" borderId="0" xfId="0" applyFont="1" applyFill="1" applyBorder="1" applyAlignment="1" applyProtection="1">
      <alignment wrapText="1"/>
      <protection/>
    </xf>
    <xf numFmtId="0" fontId="2" fillId="0" borderId="18" xfId="0" applyFont="1" applyFill="1" applyBorder="1" applyAlignment="1" applyProtection="1">
      <alignment vertical="center" wrapText="1"/>
      <protection/>
    </xf>
    <xf numFmtId="49" fontId="2" fillId="0" borderId="0" xfId="0" applyNumberFormat="1"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Border="1" applyAlignment="1">
      <alignment horizontal="center"/>
    </xf>
    <xf numFmtId="49" fontId="2" fillId="0" borderId="0" xfId="0" applyNumberFormat="1" applyFont="1" applyFill="1" applyBorder="1" applyAlignment="1">
      <alignment horizontal="left" vertical="top"/>
    </xf>
    <xf numFmtId="0" fontId="2" fillId="0" borderId="0" xfId="0" applyFont="1" applyFill="1" applyBorder="1" applyAlignment="1">
      <alignment horizontal="center" vertical="center"/>
    </xf>
    <xf numFmtId="0" fontId="16" fillId="0" borderId="0" xfId="64" applyFont="1">
      <alignment vertical="center"/>
      <protection/>
    </xf>
    <xf numFmtId="0" fontId="14" fillId="0" borderId="10" xfId="65" applyFont="1" applyBorder="1">
      <alignment vertical="center"/>
      <protection/>
    </xf>
    <xf numFmtId="0" fontId="14" fillId="0" borderId="0" xfId="0" applyFont="1" applyBorder="1" applyAlignment="1">
      <alignment horizontal="left" vertical="center"/>
    </xf>
    <xf numFmtId="0" fontId="14" fillId="0" borderId="0" xfId="0" applyFont="1" applyAlignment="1">
      <alignment vertical="center"/>
    </xf>
    <xf numFmtId="0" fontId="14" fillId="0" borderId="0" xfId="65" applyFont="1" applyBorder="1">
      <alignment vertical="center"/>
      <protection/>
    </xf>
    <xf numFmtId="0" fontId="16" fillId="0" borderId="10" xfId="66" applyFont="1" applyFill="1" applyBorder="1">
      <alignment vertical="center"/>
      <protection/>
    </xf>
    <xf numFmtId="0" fontId="16" fillId="0" borderId="0" xfId="66" applyFont="1" applyFill="1" applyBorder="1">
      <alignment vertical="center"/>
      <protection/>
    </xf>
    <xf numFmtId="0" fontId="16" fillId="26" borderId="10" xfId="66" applyFont="1" applyFill="1" applyBorder="1">
      <alignment vertical="center"/>
      <protection/>
    </xf>
    <xf numFmtId="0" fontId="14" fillId="0" borderId="10"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Alignment="1">
      <alignment horizontal="left" vertical="center"/>
    </xf>
    <xf numFmtId="55" fontId="14" fillId="0" borderId="10" xfId="65" applyNumberFormat="1" applyFont="1" applyBorder="1" applyAlignment="1">
      <alignment horizontal="left" vertical="center"/>
      <protection/>
    </xf>
    <xf numFmtId="55" fontId="14" fillId="0" borderId="11" xfId="65" applyNumberFormat="1" applyFont="1" applyBorder="1" applyAlignment="1">
      <alignment horizontal="left" vertical="center"/>
      <protection/>
    </xf>
    <xf numFmtId="55" fontId="14" fillId="0" borderId="13" xfId="65" applyNumberFormat="1" applyFont="1" applyBorder="1" applyAlignment="1">
      <alignment vertical="center"/>
      <protection/>
    </xf>
    <xf numFmtId="0" fontId="14" fillId="0" borderId="11" xfId="65" applyFont="1" applyBorder="1" applyAlignment="1">
      <alignment horizontal="left" vertical="center"/>
      <protection/>
    </xf>
    <xf numFmtId="0" fontId="14" fillId="0" borderId="13" xfId="65" applyFont="1" applyBorder="1" applyAlignment="1">
      <alignment vertical="center"/>
      <protection/>
    </xf>
    <xf numFmtId="0" fontId="14" fillId="0" borderId="22" xfId="65" applyFont="1" applyBorder="1">
      <alignment vertical="center"/>
      <protection/>
    </xf>
    <xf numFmtId="0" fontId="14" fillId="0" borderId="11" xfId="65" applyFont="1" applyBorder="1">
      <alignment vertical="center"/>
      <protection/>
    </xf>
    <xf numFmtId="0" fontId="14" fillId="0" borderId="16" xfId="65" applyFont="1" applyBorder="1">
      <alignment vertical="center"/>
      <protection/>
    </xf>
    <xf numFmtId="0" fontId="16" fillId="0" borderId="0" xfId="64" applyFont="1" applyAlignment="1">
      <alignment vertical="center"/>
      <protection/>
    </xf>
    <xf numFmtId="0" fontId="14" fillId="0" borderId="0" xfId="65" applyFont="1" applyBorder="1" applyAlignment="1">
      <alignment vertical="center"/>
      <protection/>
    </xf>
    <xf numFmtId="0" fontId="14" fillId="0" borderId="10" xfId="65" applyFont="1" applyBorder="1" applyAlignment="1">
      <alignment vertical="center"/>
      <protection/>
    </xf>
    <xf numFmtId="0" fontId="16" fillId="0" borderId="0" xfId="66" applyFont="1" applyFill="1">
      <alignment vertical="center"/>
      <protection/>
    </xf>
    <xf numFmtId="0" fontId="1" fillId="0" borderId="0" xfId="0" applyFont="1" applyAlignment="1">
      <alignment vertical="center" wrapText="1"/>
    </xf>
    <xf numFmtId="0" fontId="8" fillId="0" borderId="0" xfId="0" applyFont="1" applyFill="1" applyBorder="1" applyAlignment="1" applyProtection="1">
      <alignment horizontal="left" vertical="center"/>
      <protection/>
    </xf>
    <xf numFmtId="0" fontId="16" fillId="26" borderId="10" xfId="66" applyFont="1" applyFill="1" applyBorder="1" applyAlignment="1">
      <alignment vertical="center" wrapText="1"/>
      <protection/>
    </xf>
    <xf numFmtId="0" fontId="2" fillId="0" borderId="18"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25" borderId="10" xfId="0" applyNumberFormat="1" applyFont="1" applyFill="1" applyBorder="1" applyAlignment="1">
      <alignment horizontal="center" vertical="center"/>
    </xf>
    <xf numFmtId="0" fontId="1" fillId="0" borderId="0" xfId="0" applyFont="1" applyAlignment="1">
      <alignment horizontal="center" vertical="center"/>
    </xf>
    <xf numFmtId="0" fontId="14" fillId="0" borderId="0" xfId="67" applyFont="1" applyBorder="1" applyAlignment="1">
      <alignment horizontal="center" vertical="center"/>
      <protection/>
    </xf>
    <xf numFmtId="0" fontId="0" fillId="0" borderId="0" xfId="0" applyNumberFormat="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horizontal="left" vertical="center"/>
    </xf>
    <xf numFmtId="49" fontId="16" fillId="0" borderId="0" xfId="64" applyNumberFormat="1" applyFont="1">
      <alignment vertical="center"/>
      <protection/>
    </xf>
    <xf numFmtId="3" fontId="1" fillId="0" borderId="0" xfId="0" applyNumberFormat="1" applyFont="1" applyAlignment="1">
      <alignment vertical="center"/>
    </xf>
    <xf numFmtId="0" fontId="0" fillId="0" borderId="0" xfId="0" applyFill="1" applyBorder="1" applyAlignment="1">
      <alignment vertical="center"/>
    </xf>
    <xf numFmtId="0" fontId="0" fillId="0" borderId="0" xfId="0" applyAlignment="1">
      <alignment vertical="center"/>
    </xf>
    <xf numFmtId="0" fontId="8" fillId="0" borderId="0" xfId="0" applyFont="1" applyFill="1" applyBorder="1" applyAlignment="1" applyProtection="1">
      <alignment horizontal="center" vertical="center"/>
      <protection/>
    </xf>
    <xf numFmtId="0" fontId="16" fillId="0" borderId="0" xfId="64" applyNumberFormat="1" applyFont="1">
      <alignment vertical="center"/>
      <protection/>
    </xf>
    <xf numFmtId="49" fontId="14" fillId="0" borderId="10" xfId="65" applyNumberFormat="1" applyFont="1" applyFill="1" applyBorder="1" applyAlignment="1">
      <alignment horizontal="center" vertical="center"/>
      <protection/>
    </xf>
    <xf numFmtId="0" fontId="2" fillId="0" borderId="23" xfId="0" applyFont="1" applyBorder="1" applyAlignment="1">
      <alignment horizontal="justify" vertical="top" wrapText="1"/>
    </xf>
    <xf numFmtId="0" fontId="2" fillId="0" borderId="24" xfId="0" applyFont="1" applyBorder="1" applyAlignment="1">
      <alignment horizontal="justify" vertical="top" wrapText="1"/>
    </xf>
    <xf numFmtId="0" fontId="1" fillId="0" borderId="0" xfId="0" applyFont="1" applyFill="1" applyBorder="1" applyAlignment="1">
      <alignment vertical="center"/>
    </xf>
    <xf numFmtId="0" fontId="1" fillId="0" borderId="0" xfId="0" applyFont="1" applyAlignment="1">
      <alignment vertical="center"/>
    </xf>
    <xf numFmtId="0" fontId="6"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top"/>
      <protection/>
    </xf>
    <xf numFmtId="0" fontId="6" fillId="0" borderId="0" xfId="0" applyFont="1" applyFill="1" applyBorder="1" applyAlignment="1" applyProtection="1">
      <alignment vertical="top"/>
      <protection/>
    </xf>
    <xf numFmtId="0" fontId="8"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protection/>
    </xf>
    <xf numFmtId="0" fontId="6" fillId="0" borderId="0" xfId="0" applyFont="1" applyFill="1" applyBorder="1" applyAlignment="1" applyProtection="1">
      <alignment vertical="top" wrapText="1"/>
      <protection/>
    </xf>
    <xf numFmtId="0" fontId="6" fillId="0" borderId="14" xfId="0" applyFont="1" applyFill="1" applyBorder="1" applyAlignment="1" applyProtection="1">
      <alignment horizontal="left" vertical="top"/>
      <protection/>
    </xf>
    <xf numFmtId="0" fontId="6" fillId="0" borderId="14" xfId="0" applyFont="1" applyFill="1" applyBorder="1" applyAlignment="1" applyProtection="1">
      <alignment horizontal="right" vertical="top"/>
      <protection/>
    </xf>
    <xf numFmtId="0" fontId="8"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wrapText="1"/>
      <protection/>
    </xf>
    <xf numFmtId="0" fontId="20" fillId="0" borderId="15" xfId="0" applyFont="1" applyFill="1" applyBorder="1" applyAlignment="1" applyProtection="1">
      <alignment horizontal="right" wrapText="1"/>
      <protection/>
    </xf>
    <xf numFmtId="0" fontId="20" fillId="0" borderId="15" xfId="0" applyFont="1" applyFill="1" applyBorder="1" applyAlignment="1" applyProtection="1">
      <alignment horizontal="center"/>
      <protection locked="0"/>
    </xf>
    <xf numFmtId="0" fontId="20" fillId="0" borderId="15" xfId="0" applyFont="1" applyFill="1" applyBorder="1" applyAlignment="1" applyProtection="1">
      <alignment horizontal="center" wrapText="1"/>
      <protection/>
    </xf>
    <xf numFmtId="0" fontId="8" fillId="0" borderId="0" xfId="0" applyFont="1" applyFill="1" applyBorder="1" applyAlignment="1" applyProtection="1">
      <alignment horizontal="left" vertical="top" wrapText="1"/>
      <protection/>
    </xf>
    <xf numFmtId="0" fontId="20" fillId="0" borderId="15" xfId="0" applyFont="1" applyFill="1" applyBorder="1" applyAlignment="1" applyProtection="1">
      <alignment horizontal="center" wrapText="1"/>
      <protection locked="0"/>
    </xf>
    <xf numFmtId="0" fontId="6" fillId="0" borderId="0" xfId="0" applyFont="1" applyFill="1" applyBorder="1" applyAlignment="1" applyProtection="1">
      <alignment horizontal="left" wrapText="1"/>
      <protection/>
    </xf>
    <xf numFmtId="0" fontId="8" fillId="0" borderId="12"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left" vertical="center" shrinkToFit="1"/>
      <protection locked="0"/>
    </xf>
    <xf numFmtId="0" fontId="8" fillId="0" borderId="15"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wrapText="1"/>
      <protection/>
    </xf>
    <xf numFmtId="0" fontId="8" fillId="0" borderId="15" xfId="0" applyFont="1" applyFill="1" applyBorder="1" applyAlignment="1" applyProtection="1">
      <alignment horizontal="left" vertical="center" shrinkToFit="1"/>
      <protection locked="0"/>
    </xf>
    <xf numFmtId="0" fontId="6" fillId="0" borderId="15" xfId="0" applyFont="1" applyFill="1" applyBorder="1" applyAlignment="1" applyProtection="1">
      <alignment horizontal="left" vertical="center" shrinkToFit="1"/>
      <protection locked="0"/>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0" xfId="0" applyFont="1" applyFill="1" applyBorder="1" applyAlignment="1" applyProtection="1">
      <alignment vertical="top" wrapText="1" shrinkToFit="1"/>
      <protection/>
    </xf>
    <xf numFmtId="0" fontId="6" fillId="0" borderId="15" xfId="0" applyFont="1" applyFill="1" applyBorder="1" applyAlignment="1" applyProtection="1">
      <alignment horizontal="left" wrapText="1"/>
      <protection/>
    </xf>
    <xf numFmtId="0" fontId="6" fillId="0" borderId="15" xfId="0" applyFont="1" applyFill="1" applyBorder="1" applyAlignment="1" applyProtection="1">
      <alignment horizontal="center" wrapText="1"/>
      <protection/>
    </xf>
    <xf numFmtId="0" fontId="6" fillId="0" borderId="15" xfId="0" applyFont="1" applyFill="1" applyBorder="1" applyAlignment="1" applyProtection="1">
      <alignment horizontal="center" vertical="center" wrapText="1"/>
      <protection/>
    </xf>
    <xf numFmtId="1" fontId="6" fillId="0" borderId="15"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top" wrapText="1"/>
      <protection/>
    </xf>
    <xf numFmtId="0" fontId="6" fillId="0" borderId="25" xfId="0" applyFont="1" applyFill="1" applyBorder="1" applyAlignment="1" applyProtection="1">
      <alignment horizontal="left" vertical="top"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10" xfId="0" applyFont="1" applyFill="1" applyBorder="1" applyAlignment="1" applyProtection="1">
      <alignment vertical="top" wrapText="1"/>
      <protection/>
    </xf>
    <xf numFmtId="0" fontId="6"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top" wrapText="1"/>
      <protection/>
    </xf>
    <xf numFmtId="0" fontId="6" fillId="0" borderId="28"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wrapText="1"/>
      <protection/>
    </xf>
    <xf numFmtId="0" fontId="6" fillId="0" borderId="27" xfId="0" applyFont="1" applyFill="1" applyBorder="1" applyAlignment="1" applyProtection="1">
      <alignment vertical="center" wrapText="1"/>
      <protection/>
    </xf>
    <xf numFmtId="0" fontId="6" fillId="0" borderId="28"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6" fillId="0" borderId="29" xfId="0" applyFont="1" applyFill="1" applyBorder="1" applyAlignment="1" applyProtection="1">
      <alignment horizontal="left" vertical="top" wrapText="1"/>
      <protection/>
    </xf>
    <xf numFmtId="0" fontId="8" fillId="0" borderId="27"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wrapText="1"/>
      <protection locked="0"/>
    </xf>
    <xf numFmtId="0" fontId="6" fillId="0" borderId="30" xfId="0" applyFont="1" applyFill="1" applyBorder="1" applyAlignment="1" applyProtection="1">
      <alignment horizontal="left" vertical="top" wrapText="1"/>
      <protection locked="0"/>
    </xf>
    <xf numFmtId="0" fontId="6" fillId="0" borderId="31"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top" wrapText="1"/>
      <protection locked="0"/>
    </xf>
    <xf numFmtId="0" fontId="6" fillId="0" borderId="32" xfId="0" applyFont="1" applyFill="1" applyBorder="1" applyAlignment="1" applyProtection="1">
      <alignment horizontal="left" vertical="top" wrapText="1"/>
      <protection locked="0"/>
    </xf>
    <xf numFmtId="0" fontId="6" fillId="0" borderId="31"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wrapText="1"/>
      <protection/>
    </xf>
    <xf numFmtId="0" fontId="6" fillId="0" borderId="33" xfId="0" applyFont="1" applyFill="1" applyBorder="1" applyAlignment="1" applyProtection="1">
      <alignment horizontal="left" vertical="top" wrapText="1"/>
      <protection/>
    </xf>
    <xf numFmtId="0" fontId="6" fillId="0" borderId="34" xfId="0" applyFont="1" applyFill="1" applyBorder="1" applyAlignment="1" applyProtection="1">
      <alignment horizontal="left" vertical="top" wrapText="1"/>
      <protection/>
    </xf>
    <xf numFmtId="0" fontId="6" fillId="0" borderId="35" xfId="0" applyFont="1" applyFill="1" applyBorder="1" applyAlignment="1" applyProtection="1">
      <alignment horizontal="left" vertical="top" wrapText="1"/>
      <protection/>
    </xf>
    <xf numFmtId="0" fontId="6" fillId="0" borderId="16"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left" wrapText="1"/>
      <protection/>
    </xf>
    <xf numFmtId="0" fontId="6" fillId="0" borderId="37" xfId="0" applyFont="1" applyFill="1" applyBorder="1" applyAlignment="1" applyProtection="1">
      <alignment horizontal="left" wrapText="1"/>
      <protection/>
    </xf>
    <xf numFmtId="0" fontId="6" fillId="0" borderId="38" xfId="0" applyFont="1" applyFill="1" applyBorder="1" applyAlignment="1" applyProtection="1">
      <alignment horizontal="left" wrapText="1"/>
      <protection/>
    </xf>
    <xf numFmtId="0" fontId="6" fillId="0" borderId="39" xfId="0" applyFont="1" applyFill="1" applyBorder="1" applyAlignment="1" applyProtection="1">
      <alignment horizontal="center" vertical="center" wrapText="1"/>
      <protection locked="0"/>
    </xf>
    <xf numFmtId="0" fontId="6" fillId="0" borderId="39" xfId="0" applyFont="1" applyFill="1" applyBorder="1" applyAlignment="1" applyProtection="1">
      <alignment vertical="top" wrapText="1"/>
      <protection/>
    </xf>
    <xf numFmtId="0" fontId="8"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xf>
    <xf numFmtId="0" fontId="6" fillId="0" borderId="13" xfId="0" applyFont="1" applyFill="1" applyBorder="1" applyAlignment="1" applyProtection="1">
      <alignment horizontal="left" vertical="top" wrapText="1"/>
      <protection/>
    </xf>
    <xf numFmtId="0" fontId="8" fillId="0" borderId="10" xfId="0" applyFont="1" applyFill="1" applyBorder="1" applyAlignment="1" applyProtection="1">
      <alignment horizontal="left" vertical="top"/>
      <protection locked="0"/>
    </xf>
    <xf numFmtId="0" fontId="6" fillId="0" borderId="10" xfId="0" applyFont="1" applyFill="1" applyBorder="1" applyAlignment="1" applyProtection="1">
      <alignment horizontal="left" vertical="top"/>
      <protection locked="0"/>
    </xf>
    <xf numFmtId="0" fontId="8" fillId="0"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8" fillId="0" borderId="22"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44"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wrapText="1"/>
      <protection/>
    </xf>
    <xf numFmtId="0" fontId="8" fillId="0" borderId="45" xfId="0" applyFont="1" applyFill="1" applyBorder="1" applyAlignment="1" applyProtection="1">
      <alignment horizontal="left" vertical="center" shrinkToFit="1"/>
      <protection locked="0"/>
    </xf>
    <xf numFmtId="0" fontId="6" fillId="0" borderId="46" xfId="0" applyFont="1" applyFill="1" applyBorder="1" applyAlignment="1" applyProtection="1">
      <alignment horizontal="left" vertical="center" shrinkToFit="1"/>
      <protection locked="0"/>
    </xf>
    <xf numFmtId="0" fontId="6" fillId="0" borderId="47" xfId="0" applyFont="1" applyFill="1" applyBorder="1" applyAlignment="1" applyProtection="1">
      <alignment horizontal="left" vertical="center" shrinkToFit="1"/>
      <protection locked="0"/>
    </xf>
    <xf numFmtId="0" fontId="8" fillId="0" borderId="45" xfId="0" applyFont="1" applyFill="1" applyBorder="1" applyAlignment="1" applyProtection="1">
      <alignment horizontal="left" vertical="center"/>
      <protection locked="0"/>
    </xf>
    <xf numFmtId="0" fontId="6" fillId="0" borderId="46" xfId="0" applyFont="1" applyFill="1" applyBorder="1" applyAlignment="1" applyProtection="1">
      <alignment horizontal="left" vertical="center"/>
      <protection locked="0"/>
    </xf>
    <xf numFmtId="0" fontId="6" fillId="0" borderId="47" xfId="0" applyFont="1" applyFill="1" applyBorder="1" applyAlignment="1" applyProtection="1">
      <alignment horizontal="left" vertical="center"/>
      <protection locked="0"/>
    </xf>
    <xf numFmtId="0" fontId="6" fillId="0" borderId="48"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9" xfId="0" applyFont="1" applyFill="1" applyBorder="1" applyAlignment="1" applyProtection="1">
      <alignment horizontal="left" vertical="top" wrapText="1"/>
      <protection/>
    </xf>
    <xf numFmtId="0" fontId="8" fillId="0" borderId="40" xfId="0" applyFont="1" applyFill="1" applyBorder="1" applyAlignment="1" applyProtection="1">
      <alignment horizontal="left" vertical="center" shrinkToFit="1"/>
      <protection locked="0"/>
    </xf>
    <xf numFmtId="0" fontId="6" fillId="0" borderId="41" xfId="0" applyFont="1" applyFill="1" applyBorder="1" applyAlignment="1" applyProtection="1">
      <alignment horizontal="left" vertical="center" shrinkToFit="1"/>
      <protection locked="0"/>
    </xf>
    <xf numFmtId="0" fontId="6" fillId="0" borderId="42" xfId="0" applyFont="1" applyFill="1" applyBorder="1" applyAlignment="1" applyProtection="1">
      <alignment horizontal="left" vertical="center" shrinkToFit="1"/>
      <protection locked="0"/>
    </xf>
    <xf numFmtId="0" fontId="8" fillId="0" borderId="50" xfId="0" applyFont="1" applyFill="1" applyBorder="1" applyAlignment="1" applyProtection="1">
      <alignment horizontal="left" vertical="center"/>
      <protection locked="0"/>
    </xf>
    <xf numFmtId="0" fontId="6" fillId="0" borderId="51" xfId="0" applyFont="1" applyFill="1" applyBorder="1" applyAlignment="1" applyProtection="1">
      <alignment horizontal="left" vertical="center"/>
      <protection locked="0"/>
    </xf>
    <xf numFmtId="0" fontId="6" fillId="0" borderId="52" xfId="0" applyFont="1" applyFill="1" applyBorder="1" applyAlignment="1" applyProtection="1">
      <alignment horizontal="left" vertical="center"/>
      <protection locked="0"/>
    </xf>
    <xf numFmtId="0" fontId="8" fillId="0" borderId="40" xfId="0" applyFont="1" applyFill="1" applyBorder="1" applyAlignment="1" applyProtection="1">
      <alignment horizontal="left" vertical="center"/>
      <protection locked="0"/>
    </xf>
    <xf numFmtId="0" fontId="6" fillId="0" borderId="41" xfId="0" applyFont="1" applyFill="1" applyBorder="1" applyAlignment="1" applyProtection="1">
      <alignment horizontal="left" vertical="center"/>
      <protection locked="0"/>
    </xf>
    <xf numFmtId="0" fontId="6" fillId="0" borderId="42" xfId="0" applyFont="1" applyFill="1" applyBorder="1" applyAlignment="1" applyProtection="1">
      <alignment horizontal="left" vertical="center"/>
      <protection locked="0"/>
    </xf>
    <xf numFmtId="0" fontId="8" fillId="0" borderId="45"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8" fillId="0" borderId="50" xfId="0" applyFont="1" applyFill="1" applyBorder="1" applyAlignment="1" applyProtection="1">
      <alignment horizontal="left" vertical="center" shrinkToFit="1"/>
      <protection locked="0"/>
    </xf>
    <xf numFmtId="0" fontId="6" fillId="0" borderId="51" xfId="0" applyFont="1" applyFill="1" applyBorder="1" applyAlignment="1" applyProtection="1">
      <alignment horizontal="left" vertical="center" shrinkToFit="1"/>
      <protection locked="0"/>
    </xf>
    <xf numFmtId="0" fontId="6" fillId="0" borderId="52" xfId="0" applyFont="1" applyFill="1" applyBorder="1" applyAlignment="1" applyProtection="1">
      <alignment horizontal="left" vertical="center" shrinkToFit="1"/>
      <protection locked="0"/>
    </xf>
    <xf numFmtId="0" fontId="8" fillId="0" borderId="50"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top"/>
      <protection/>
    </xf>
    <xf numFmtId="0" fontId="6" fillId="0" borderId="15" xfId="0" applyFont="1" applyFill="1" applyBorder="1" applyAlignment="1" applyProtection="1">
      <alignment horizontal="right" vertical="center"/>
      <protection locked="0"/>
    </xf>
    <xf numFmtId="0" fontId="6" fillId="0" borderId="0" xfId="0" applyFont="1" applyFill="1" applyBorder="1" applyAlignment="1" applyProtection="1">
      <alignment wrapText="1"/>
      <protection/>
    </xf>
    <xf numFmtId="0" fontId="6" fillId="0" borderId="0" xfId="0"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left" vertical="center" shrinkToFit="1"/>
      <protection locked="0"/>
    </xf>
    <xf numFmtId="0" fontId="22" fillId="0" borderId="0" xfId="0" applyFont="1" applyFill="1" applyBorder="1" applyAlignment="1" applyProtection="1">
      <alignment horizontal="center" vertical="center"/>
      <protection/>
    </xf>
    <xf numFmtId="0" fontId="22" fillId="0" borderId="15"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8" fillId="0" borderId="53"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protection/>
    </xf>
    <xf numFmtId="0" fontId="8" fillId="0" borderId="15"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33"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2" fillId="26" borderId="10" xfId="0" applyFont="1" applyFill="1" applyBorder="1" applyAlignment="1">
      <alignment horizontal="center" vertical="center"/>
    </xf>
    <xf numFmtId="0" fontId="2" fillId="0" borderId="10" xfId="0" applyFont="1" applyFill="1" applyBorder="1" applyAlignment="1" applyProtection="1">
      <alignment vertical="center" shrinkToFit="1"/>
      <protection locked="0"/>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49" fontId="29" fillId="0" borderId="0" xfId="0" applyNumberFormat="1" applyFont="1" applyFill="1" applyBorder="1" applyAlignment="1">
      <alignment horizontal="left" vertical="top" wrapText="1"/>
    </xf>
    <xf numFmtId="0" fontId="2" fillId="0" borderId="10" xfId="0" applyFont="1" applyFill="1" applyBorder="1" applyAlignment="1" applyProtection="1">
      <alignment vertical="center" shrinkToFit="1"/>
      <protection/>
    </xf>
    <xf numFmtId="0" fontId="9" fillId="0" borderId="10" xfId="0" applyFont="1" applyFill="1" applyBorder="1" applyAlignment="1">
      <alignment vertical="center" shrinkToFit="1"/>
    </xf>
    <xf numFmtId="0" fontId="2" fillId="0" borderId="12"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49" fontId="5" fillId="26" borderId="10" xfId="0" applyNumberFormat="1" applyFont="1" applyFill="1" applyBorder="1" applyAlignment="1" applyProtection="1">
      <alignment horizontal="center" vertical="center"/>
      <protection/>
    </xf>
    <xf numFmtId="49" fontId="2" fillId="26" borderId="10" xfId="0" applyNumberFormat="1" applyFont="1" applyFill="1" applyBorder="1" applyAlignment="1" applyProtection="1">
      <alignment horizontal="center" vertical="center"/>
      <protection/>
    </xf>
    <xf numFmtId="49" fontId="2" fillId="26" borderId="22" xfId="0" applyNumberFormat="1" applyFont="1" applyFill="1" applyBorder="1" applyAlignment="1" applyProtection="1">
      <alignment horizontal="distributed" vertical="center" wrapText="1"/>
      <protection/>
    </xf>
    <xf numFmtId="49" fontId="2" fillId="26" borderId="14" xfId="0" applyNumberFormat="1" applyFont="1" applyFill="1" applyBorder="1" applyAlignment="1" applyProtection="1">
      <alignment horizontal="distributed" vertical="center"/>
      <protection/>
    </xf>
    <xf numFmtId="49" fontId="2" fillId="26" borderId="54" xfId="0" applyNumberFormat="1" applyFont="1" applyFill="1" applyBorder="1" applyAlignment="1" applyProtection="1">
      <alignment horizontal="distributed" vertical="center"/>
      <protection/>
    </xf>
    <xf numFmtId="49" fontId="2" fillId="26" borderId="16" xfId="0" applyNumberFormat="1" applyFont="1" applyFill="1" applyBorder="1" applyAlignment="1" applyProtection="1">
      <alignment horizontal="distributed" vertical="center"/>
      <protection/>
    </xf>
    <xf numFmtId="49" fontId="2" fillId="26" borderId="15" xfId="0" applyNumberFormat="1" applyFont="1" applyFill="1" applyBorder="1" applyAlignment="1" applyProtection="1">
      <alignment horizontal="distributed" vertical="center"/>
      <protection/>
    </xf>
    <xf numFmtId="49" fontId="2" fillId="26" borderId="17" xfId="0" applyNumberFormat="1" applyFont="1" applyFill="1" applyBorder="1" applyAlignment="1" applyProtection="1">
      <alignment horizontal="distributed" vertical="center"/>
      <protection/>
    </xf>
    <xf numFmtId="0" fontId="2" fillId="26" borderId="10" xfId="0" applyFont="1" applyFill="1" applyBorder="1" applyAlignment="1" applyProtection="1">
      <alignment horizontal="center" vertical="center" wrapText="1"/>
      <protection/>
    </xf>
    <xf numFmtId="0" fontId="2" fillId="0" borderId="22"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top" wrapText="1"/>
      <protection/>
    </xf>
    <xf numFmtId="0" fontId="2" fillId="0" borderId="54"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15" xfId="0" applyFont="1" applyFill="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49" fontId="2" fillId="26" borderId="11" xfId="0" applyNumberFormat="1" applyFont="1" applyFill="1" applyBorder="1" applyAlignment="1" applyProtection="1">
      <alignment horizontal="distributed" vertical="center" indent="1"/>
      <protection/>
    </xf>
    <xf numFmtId="49" fontId="2" fillId="26" borderId="12" xfId="0" applyNumberFormat="1" applyFont="1" applyFill="1" applyBorder="1" applyAlignment="1" applyProtection="1">
      <alignment horizontal="distributed" vertical="center" indent="1"/>
      <protection/>
    </xf>
    <xf numFmtId="49" fontId="2" fillId="26" borderId="13" xfId="0" applyNumberFormat="1" applyFont="1" applyFill="1" applyBorder="1" applyAlignment="1" applyProtection="1">
      <alignment horizontal="distributed" vertical="center" indent="1"/>
      <protection/>
    </xf>
    <xf numFmtId="0" fontId="2" fillId="0" borderId="12"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wrapText="1"/>
      <protection/>
    </xf>
    <xf numFmtId="0" fontId="2" fillId="0" borderId="11" xfId="0" applyFont="1" applyFill="1" applyBorder="1" applyAlignment="1" applyProtection="1">
      <alignment horizontal="right" vertical="center" wrapText="1"/>
      <protection/>
    </xf>
    <xf numFmtId="0" fontId="2" fillId="0" borderId="12" xfId="0" applyFont="1" applyFill="1" applyBorder="1" applyAlignment="1" applyProtection="1">
      <alignment horizontal="right" vertical="center" wrapText="1"/>
      <protection/>
    </xf>
    <xf numFmtId="0" fontId="2" fillId="0" borderId="12"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protection/>
    </xf>
    <xf numFmtId="0" fontId="17" fillId="0" borderId="11"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protection/>
    </xf>
    <xf numFmtId="49" fontId="2" fillId="26" borderId="1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protection locked="0"/>
    </xf>
    <xf numFmtId="0" fontId="2" fillId="26" borderId="10" xfId="0" applyFont="1" applyFill="1" applyBorder="1" applyAlignment="1" applyProtection="1">
      <alignment horizontal="distributed" vertical="center" wrapText="1"/>
      <protection/>
    </xf>
    <xf numFmtId="0" fontId="5" fillId="0" borderId="12" xfId="0" applyFont="1" applyFill="1" applyBorder="1" applyAlignment="1" applyProtection="1">
      <alignment vertical="center" shrinkToFit="1"/>
      <protection/>
    </xf>
    <xf numFmtId="49" fontId="30" fillId="0" borderId="15" xfId="0" applyNumberFormat="1" applyFont="1" applyFill="1" applyBorder="1" applyAlignment="1" applyProtection="1">
      <alignment horizontal="left" vertical="center" shrinkToFit="1"/>
      <protection/>
    </xf>
    <xf numFmtId="0" fontId="2" fillId="0" borderId="12"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26" borderId="10" xfId="0" applyFont="1" applyFill="1" applyBorder="1" applyAlignment="1" applyProtection="1">
      <alignment horizontal="center" vertical="center" wrapText="1"/>
      <protection/>
    </xf>
    <xf numFmtId="49" fontId="2" fillId="26" borderId="22" xfId="0" applyNumberFormat="1" applyFont="1" applyFill="1" applyBorder="1" applyAlignment="1" applyProtection="1">
      <alignment horizontal="center" vertical="center"/>
      <protection/>
    </xf>
    <xf numFmtId="49" fontId="2" fillId="26" borderId="14" xfId="0" applyNumberFormat="1" applyFont="1" applyFill="1" applyBorder="1" applyAlignment="1" applyProtection="1">
      <alignment horizontal="center" vertical="center"/>
      <protection/>
    </xf>
    <xf numFmtId="49" fontId="2" fillId="26" borderId="54" xfId="0" applyNumberFormat="1" applyFont="1" applyFill="1" applyBorder="1" applyAlignment="1" applyProtection="1">
      <alignment horizontal="center" vertical="center"/>
      <protection/>
    </xf>
    <xf numFmtId="49" fontId="2" fillId="26" borderId="16" xfId="0" applyNumberFormat="1" applyFont="1" applyFill="1" applyBorder="1" applyAlignment="1" applyProtection="1">
      <alignment horizontal="center" vertical="center"/>
      <protection/>
    </xf>
    <xf numFmtId="49" fontId="2" fillId="26" borderId="15" xfId="0" applyNumberFormat="1" applyFont="1" applyFill="1" applyBorder="1" applyAlignment="1" applyProtection="1">
      <alignment horizontal="center" vertical="center"/>
      <protection/>
    </xf>
    <xf numFmtId="49" fontId="2" fillId="26" borderId="17" xfId="0" applyNumberFormat="1" applyFont="1" applyFill="1" applyBorder="1" applyAlignment="1" applyProtection="1">
      <alignment horizontal="center" vertical="center"/>
      <protection/>
    </xf>
    <xf numFmtId="0" fontId="2" fillId="0" borderId="16" xfId="0" applyFont="1" applyFill="1" applyBorder="1" applyAlignment="1" applyProtection="1">
      <alignment horizontal="left" wrapText="1"/>
      <protection/>
    </xf>
    <xf numFmtId="0" fontId="2" fillId="0" borderId="15" xfId="0" applyFont="1" applyFill="1" applyBorder="1" applyAlignment="1" applyProtection="1">
      <alignment horizontal="left" wrapText="1"/>
      <protection/>
    </xf>
    <xf numFmtId="0" fontId="2" fillId="0" borderId="17" xfId="0" applyFont="1" applyFill="1" applyBorder="1" applyAlignment="1" applyProtection="1">
      <alignment horizontal="left" wrapText="1"/>
      <protection/>
    </xf>
    <xf numFmtId="0" fontId="2" fillId="0" borderId="15"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left" vertical="center" wrapText="1"/>
      <protection locked="0"/>
    </xf>
    <xf numFmtId="0" fontId="2" fillId="0" borderId="14" xfId="0" applyFont="1" applyFill="1" applyBorder="1" applyAlignment="1" applyProtection="1" quotePrefix="1">
      <alignment horizontal="right" vertical="center" wrapText="1"/>
      <protection/>
    </xf>
    <xf numFmtId="0" fontId="2" fillId="0" borderId="14" xfId="0" applyFont="1" applyFill="1" applyBorder="1" applyAlignment="1" applyProtection="1">
      <alignment horizontal="right" vertical="center" wrapText="1"/>
      <protection/>
    </xf>
    <xf numFmtId="181" fontId="2" fillId="0" borderId="44" xfId="0" applyNumberFormat="1" applyFont="1" applyFill="1" applyBorder="1" applyAlignment="1" applyProtection="1">
      <alignment horizontal="right" vertical="center" wrapText="1"/>
      <protection/>
    </xf>
    <xf numFmtId="181" fontId="2" fillId="0" borderId="0" xfId="0" applyNumberFormat="1" applyFont="1" applyFill="1" applyBorder="1" applyAlignment="1" applyProtection="1">
      <alignment horizontal="right" vertical="center" wrapText="1"/>
      <protection/>
    </xf>
    <xf numFmtId="0" fontId="2" fillId="0" borderId="10" xfId="0" applyFont="1" applyFill="1" applyBorder="1" applyAlignment="1" applyProtection="1">
      <alignment horizontal="left" vertical="center" wrapText="1"/>
      <protection locked="0"/>
    </xf>
    <xf numFmtId="49" fontId="2" fillId="26" borderId="22" xfId="0" applyNumberFormat="1" applyFont="1" applyFill="1" applyBorder="1" applyAlignment="1" applyProtection="1">
      <alignment horizontal="center" vertical="center" wrapText="1"/>
      <protection/>
    </xf>
    <xf numFmtId="49" fontId="2" fillId="26" borderId="14" xfId="0" applyNumberFormat="1" applyFont="1" applyFill="1" applyBorder="1" applyAlignment="1" applyProtection="1">
      <alignment horizontal="center" vertical="center" wrapText="1"/>
      <protection/>
    </xf>
    <xf numFmtId="49" fontId="2" fillId="26" borderId="54" xfId="0" applyNumberFormat="1" applyFont="1" applyFill="1" applyBorder="1" applyAlignment="1" applyProtection="1">
      <alignment horizontal="center" vertical="center" wrapText="1"/>
      <protection/>
    </xf>
    <xf numFmtId="49" fontId="2" fillId="26" borderId="44" xfId="0" applyNumberFormat="1" applyFont="1" applyFill="1" applyBorder="1" applyAlignment="1" applyProtection="1">
      <alignment horizontal="center" vertical="center" wrapText="1"/>
      <protection/>
    </xf>
    <xf numFmtId="49" fontId="2" fillId="26" borderId="0" xfId="0" applyNumberFormat="1" applyFont="1" applyFill="1" applyBorder="1" applyAlignment="1" applyProtection="1">
      <alignment horizontal="center" vertical="center" wrapText="1"/>
      <protection/>
    </xf>
    <xf numFmtId="49" fontId="2" fillId="26" borderId="18"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locked="0"/>
    </xf>
    <xf numFmtId="0" fontId="9" fillId="26" borderId="10"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protection locked="0"/>
    </xf>
    <xf numFmtId="0" fontId="9" fillId="26"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xf>
    <xf numFmtId="0" fontId="9" fillId="26" borderId="22" xfId="0" applyFont="1" applyFill="1" applyBorder="1" applyAlignment="1" applyProtection="1">
      <alignment horizontal="center" vertical="center" wrapText="1"/>
      <protection/>
    </xf>
    <xf numFmtId="0" fontId="9" fillId="26" borderId="14" xfId="0" applyFont="1" applyFill="1" applyBorder="1" applyAlignment="1" applyProtection="1">
      <alignment horizontal="center" vertical="center" wrapText="1"/>
      <protection/>
    </xf>
    <xf numFmtId="0" fontId="9" fillId="26" borderId="54" xfId="0" applyFont="1" applyFill="1" applyBorder="1" applyAlignment="1" applyProtection="1">
      <alignment horizontal="center" vertical="center" wrapText="1"/>
      <protection/>
    </xf>
    <xf numFmtId="0" fontId="9" fillId="26" borderId="44" xfId="0" applyFont="1" applyFill="1" applyBorder="1" applyAlignment="1" applyProtection="1">
      <alignment horizontal="center" vertical="center" wrapText="1"/>
      <protection/>
    </xf>
    <xf numFmtId="0" fontId="9" fillId="26" borderId="0" xfId="0" applyFont="1" applyFill="1" applyBorder="1" applyAlignment="1" applyProtection="1">
      <alignment horizontal="center" vertical="center" wrapText="1"/>
      <protection/>
    </xf>
    <xf numFmtId="0" fontId="9" fillId="26" borderId="18" xfId="0" applyFont="1" applyFill="1" applyBorder="1" applyAlignment="1" applyProtection="1">
      <alignment horizontal="center" vertical="center" wrapText="1"/>
      <protection/>
    </xf>
    <xf numFmtId="0" fontId="9" fillId="26" borderId="16" xfId="0" applyFont="1" applyFill="1" applyBorder="1" applyAlignment="1" applyProtection="1">
      <alignment horizontal="center" vertical="center" wrapText="1"/>
      <protection/>
    </xf>
    <xf numFmtId="0" fontId="9" fillId="26" borderId="15" xfId="0" applyFont="1" applyFill="1" applyBorder="1" applyAlignment="1" applyProtection="1">
      <alignment horizontal="center" vertical="center" wrapText="1"/>
      <protection/>
    </xf>
    <xf numFmtId="0" fontId="9" fillId="26" borderId="17" xfId="0" applyFont="1" applyFill="1" applyBorder="1" applyAlignment="1" applyProtection="1">
      <alignment horizontal="center" vertical="center" wrapText="1"/>
      <protection/>
    </xf>
    <xf numFmtId="2" fontId="2" fillId="0" borderId="11" xfId="0" applyNumberFormat="1" applyFont="1" applyFill="1" applyBorder="1" applyAlignment="1" applyProtection="1">
      <alignment horizontal="center" vertical="center"/>
      <protection locked="0"/>
    </xf>
    <xf numFmtId="2" fontId="2" fillId="0" borderId="12" xfId="0" applyNumberFormat="1" applyFont="1" applyFill="1" applyBorder="1" applyAlignment="1" applyProtection="1">
      <alignment horizontal="center" vertical="center"/>
      <protection locked="0"/>
    </xf>
    <xf numFmtId="2" fontId="2" fillId="0" borderId="13"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shrinkToFit="1"/>
      <protection locked="0"/>
    </xf>
    <xf numFmtId="0" fontId="2" fillId="0" borderId="17"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right" vertical="center" wrapText="1"/>
      <protection/>
    </xf>
    <xf numFmtId="0" fontId="2" fillId="0" borderId="22"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54" xfId="0" applyFont="1" applyFill="1" applyBorder="1" applyAlignment="1" applyProtection="1">
      <alignment horizontal="left" vertical="top" wrapText="1"/>
      <protection locked="0"/>
    </xf>
    <xf numFmtId="0" fontId="2" fillId="0" borderId="4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2" fillId="0" borderId="14"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locked="0"/>
    </xf>
    <xf numFmtId="49" fontId="2" fillId="26" borderId="44" xfId="0" applyNumberFormat="1" applyFont="1" applyFill="1" applyBorder="1" applyAlignment="1" applyProtection="1">
      <alignment horizontal="distributed" vertical="center" wrapText="1"/>
      <protection/>
    </xf>
    <xf numFmtId="49" fontId="2" fillId="26" borderId="0" xfId="0" applyNumberFormat="1" applyFont="1" applyFill="1" applyBorder="1" applyAlignment="1" applyProtection="1">
      <alignment horizontal="distributed" vertical="center" wrapText="1"/>
      <protection/>
    </xf>
    <xf numFmtId="49" fontId="2" fillId="26" borderId="18" xfId="0" applyNumberFormat="1" applyFont="1" applyFill="1" applyBorder="1" applyAlignment="1" applyProtection="1">
      <alignment horizontal="distributed" vertical="center" wrapText="1"/>
      <protection/>
    </xf>
    <xf numFmtId="49" fontId="2" fillId="26" borderId="16" xfId="0" applyNumberFormat="1" applyFont="1" applyFill="1" applyBorder="1" applyAlignment="1" applyProtection="1">
      <alignment horizontal="distributed" vertical="center" wrapText="1"/>
      <protection/>
    </xf>
    <xf numFmtId="49" fontId="2" fillId="26" borderId="15" xfId="0" applyNumberFormat="1" applyFont="1" applyFill="1" applyBorder="1" applyAlignment="1" applyProtection="1">
      <alignment horizontal="distributed" vertical="center" wrapText="1"/>
      <protection/>
    </xf>
    <xf numFmtId="49" fontId="2" fillId="26" borderId="17" xfId="0" applyNumberFormat="1" applyFont="1" applyFill="1" applyBorder="1" applyAlignment="1" applyProtection="1">
      <alignment horizontal="distributed" vertical="center" wrapText="1"/>
      <protection/>
    </xf>
    <xf numFmtId="0" fontId="2" fillId="0" borderId="0"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9" fillId="26" borderId="22" xfId="0" applyFont="1" applyFill="1" applyBorder="1" applyAlignment="1" applyProtection="1">
      <alignment horizontal="center" vertical="center"/>
      <protection/>
    </xf>
    <xf numFmtId="0" fontId="9" fillId="26" borderId="14" xfId="0" applyFont="1" applyFill="1" applyBorder="1" applyAlignment="1" applyProtection="1">
      <alignment horizontal="center" vertical="center"/>
      <protection/>
    </xf>
    <xf numFmtId="0" fontId="9" fillId="26" borderId="54" xfId="0" applyFont="1" applyFill="1" applyBorder="1" applyAlignment="1" applyProtection="1">
      <alignment horizontal="center" vertical="center"/>
      <protection/>
    </xf>
    <xf numFmtId="0" fontId="9" fillId="26" borderId="44" xfId="0" applyFont="1" applyFill="1" applyBorder="1" applyAlignment="1" applyProtection="1">
      <alignment horizontal="center" vertical="center"/>
      <protection/>
    </xf>
    <xf numFmtId="0" fontId="9" fillId="26" borderId="0" xfId="0" applyFont="1" applyFill="1" applyBorder="1" applyAlignment="1" applyProtection="1">
      <alignment horizontal="center" vertical="center"/>
      <protection/>
    </xf>
    <xf numFmtId="0" fontId="9" fillId="26" borderId="18" xfId="0" applyFont="1" applyFill="1" applyBorder="1" applyAlignment="1" applyProtection="1">
      <alignment horizontal="center" vertical="center"/>
      <protection/>
    </xf>
    <xf numFmtId="0" fontId="9" fillId="26" borderId="16" xfId="0" applyFont="1" applyFill="1" applyBorder="1" applyAlignment="1" applyProtection="1">
      <alignment horizontal="center" vertical="center"/>
      <protection/>
    </xf>
    <xf numFmtId="0" fontId="9" fillId="26" borderId="15" xfId="0" applyFont="1" applyFill="1" applyBorder="1" applyAlignment="1" applyProtection="1">
      <alignment horizontal="center" vertical="center"/>
      <protection/>
    </xf>
    <xf numFmtId="0" fontId="9" fillId="26" borderId="17"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26" borderId="11" xfId="0" applyFont="1" applyFill="1" applyBorder="1" applyAlignment="1" applyProtection="1">
      <alignment horizontal="center" vertical="center" wrapText="1"/>
      <protection/>
    </xf>
    <xf numFmtId="0" fontId="2" fillId="26" borderId="12" xfId="0" applyFont="1" applyFill="1" applyBorder="1" applyAlignment="1" applyProtection="1">
      <alignment horizontal="center" vertical="center" wrapText="1"/>
      <protection/>
    </xf>
    <xf numFmtId="0" fontId="2" fillId="0" borderId="14" xfId="0" applyFont="1" applyFill="1" applyBorder="1" applyAlignment="1" applyProtection="1">
      <alignment vertical="center" wrapText="1"/>
      <protection/>
    </xf>
    <xf numFmtId="0" fontId="2" fillId="0" borderId="54" xfId="0" applyFont="1" applyFill="1" applyBorder="1" applyAlignment="1" applyProtection="1">
      <alignment vertical="center" wrapText="1"/>
      <protection/>
    </xf>
    <xf numFmtId="0" fontId="2" fillId="0" borderId="11" xfId="0" applyFont="1" applyFill="1" applyBorder="1" applyAlignment="1" applyProtection="1">
      <alignment horizontal="left" vertical="center"/>
      <protection/>
    </xf>
    <xf numFmtId="0" fontId="17"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15"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xf>
    <xf numFmtId="0" fontId="2" fillId="26" borderId="12" xfId="0" applyFont="1" applyFill="1" applyBorder="1" applyAlignment="1" applyProtection="1">
      <alignment vertical="center" wrapText="1"/>
      <protection/>
    </xf>
    <xf numFmtId="0" fontId="2" fillId="0" borderId="13"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right" vertical="center"/>
      <protection/>
    </xf>
    <xf numFmtId="0" fontId="5" fillId="0" borderId="13" xfId="0" applyFont="1" applyFill="1" applyBorder="1" applyAlignment="1" applyProtection="1">
      <alignment vertical="center" shrinkToFit="1"/>
      <protection/>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top" wrapText="1"/>
      <protection locked="0"/>
    </xf>
    <xf numFmtId="0" fontId="2" fillId="0" borderId="16"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center"/>
      <protection locked="0"/>
    </xf>
    <xf numFmtId="49" fontId="2" fillId="0" borderId="12" xfId="0" applyNumberFormat="1" applyFont="1" applyFill="1" applyBorder="1" applyAlignment="1" applyProtection="1">
      <alignment horizontal="left" vertical="center"/>
      <protection locked="0"/>
    </xf>
    <xf numFmtId="49" fontId="2" fillId="0" borderId="13" xfId="0" applyNumberFormat="1" applyFont="1" applyFill="1" applyBorder="1" applyAlignment="1" applyProtection="1">
      <alignment horizontal="left" vertical="center"/>
      <protection locked="0"/>
    </xf>
    <xf numFmtId="0" fontId="2" fillId="26" borderId="10" xfId="0" applyFont="1" applyFill="1" applyBorder="1" applyAlignment="1" applyProtection="1">
      <alignment horizontal="center" vertical="center"/>
      <protection/>
    </xf>
    <xf numFmtId="49" fontId="2" fillId="26" borderId="1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xf>
    <xf numFmtId="0" fontId="2" fillId="0" borderId="10"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distributed" wrapText="1"/>
      <protection/>
    </xf>
    <xf numFmtId="0" fontId="0" fillId="0" borderId="0" xfId="0" applyAlignment="1">
      <alignment vertical="center"/>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9" fillId="0" borderId="12" xfId="0" applyFont="1" applyFill="1" applyBorder="1" applyAlignment="1" applyProtection="1">
      <alignment horizontal="left" vertical="center"/>
      <protection/>
    </xf>
    <xf numFmtId="0" fontId="9" fillId="0" borderId="13" xfId="0" applyFont="1" applyFill="1" applyBorder="1" applyAlignment="1" applyProtection="1">
      <alignment horizontal="left" vertical="center"/>
      <protection/>
    </xf>
    <xf numFmtId="0" fontId="14" fillId="0" borderId="0" xfId="65" applyFont="1" applyAlignment="1">
      <alignment horizontal="left" vertical="center"/>
      <protection/>
    </xf>
    <xf numFmtId="0" fontId="16" fillId="0" borderId="0" xfId="66" applyFont="1" applyFill="1" applyAlignment="1">
      <alignment horizontal="left" vertical="center"/>
      <protection/>
    </xf>
    <xf numFmtId="0" fontId="14" fillId="0" borderId="45" xfId="0" applyFont="1" applyBorder="1" applyAlignment="1">
      <alignment horizontal="center" vertical="center"/>
    </xf>
    <xf numFmtId="0" fontId="14" fillId="0" borderId="47" xfId="0" applyFont="1" applyBorder="1" applyAlignment="1">
      <alignment horizontal="center" vertical="center"/>
    </xf>
    <xf numFmtId="0" fontId="14" fillId="0" borderId="50" xfId="0" applyFont="1" applyBorder="1" applyAlignment="1">
      <alignment horizontal="center" vertical="center"/>
    </xf>
    <xf numFmtId="0" fontId="14" fillId="0" borderId="52"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40" xfId="0" applyFont="1" applyBorder="1" applyAlignment="1">
      <alignment horizontal="center" vertical="center"/>
    </xf>
    <xf numFmtId="0" fontId="14" fillId="0" borderId="42" xfId="0" applyFont="1" applyBorder="1" applyAlignment="1">
      <alignment horizontal="center" vertical="center"/>
    </xf>
    <xf numFmtId="0" fontId="14" fillId="0" borderId="0" xfId="67" applyFont="1" applyBorder="1" applyAlignment="1">
      <alignment horizontal="center" vertical="center"/>
      <protection/>
    </xf>
    <xf numFmtId="0" fontId="1" fillId="0" borderId="0" xfId="0" applyFont="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3国・地域コード" xfId="63"/>
    <cellStyle name="標準_Book1" xfId="64"/>
    <cellStyle name="標準_Sheet1" xfId="65"/>
    <cellStyle name="標準_プルダウンメニュー一覧" xfId="66"/>
    <cellStyle name="標準_プルダウンリスト"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85725</xdr:colOff>
      <xdr:row>0</xdr:row>
      <xdr:rowOff>123825</xdr:rowOff>
    </xdr:from>
    <xdr:to>
      <xdr:col>42</xdr:col>
      <xdr:colOff>123825</xdr:colOff>
      <xdr:row>2</xdr:row>
      <xdr:rowOff>161925</xdr:rowOff>
    </xdr:to>
    <xdr:pic>
      <xdr:nvPicPr>
        <xdr:cNvPr id="1" name="Check01"/>
        <xdr:cNvPicPr preferRelativeResize="1">
          <a:picLocks noChangeAspect="1"/>
        </xdr:cNvPicPr>
      </xdr:nvPicPr>
      <xdr:blipFill>
        <a:blip r:embed="rId1"/>
        <a:stretch>
          <a:fillRect/>
        </a:stretch>
      </xdr:blipFill>
      <xdr:spPr>
        <a:xfrm>
          <a:off x="7181850" y="123825"/>
          <a:ext cx="10096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37</xdr:col>
      <xdr:colOff>19050</xdr:colOff>
      <xdr:row>59</xdr:row>
      <xdr:rowOff>0</xdr:rowOff>
    </xdr:to>
    <xdr:pic>
      <xdr:nvPicPr>
        <xdr:cNvPr id="1" name="TB_研究"/>
        <xdr:cNvPicPr preferRelativeResize="1">
          <a:picLocks noChangeAspect="1"/>
        </xdr:cNvPicPr>
      </xdr:nvPicPr>
      <xdr:blipFill>
        <a:blip r:embed="rId1"/>
        <a:stretch>
          <a:fillRect/>
        </a:stretch>
      </xdr:blipFill>
      <xdr:spPr>
        <a:xfrm>
          <a:off x="114300" y="1600200"/>
          <a:ext cx="6534150" cy="9086850"/>
        </a:xfrm>
        <a:prstGeom prst="rect">
          <a:avLst/>
        </a:prstGeom>
        <a:noFill/>
        <a:ln w="9525" cmpd="sng">
          <a:noFill/>
        </a:ln>
      </xdr:spPr>
    </xdr:pic>
    <xdr:clientData/>
  </xdr:twoCellAnchor>
  <xdr:twoCellAnchor editAs="oneCell">
    <xdr:from>
      <xdr:col>38</xdr:col>
      <xdr:colOff>114300</xdr:colOff>
      <xdr:row>0</xdr:row>
      <xdr:rowOff>66675</xdr:rowOff>
    </xdr:from>
    <xdr:to>
      <xdr:col>41</xdr:col>
      <xdr:colOff>581025</xdr:colOff>
      <xdr:row>2</xdr:row>
      <xdr:rowOff>57150</xdr:rowOff>
    </xdr:to>
    <xdr:pic>
      <xdr:nvPicPr>
        <xdr:cNvPr id="2" name="Check02"/>
        <xdr:cNvPicPr preferRelativeResize="1">
          <a:picLocks noChangeAspect="1"/>
        </xdr:cNvPicPr>
      </xdr:nvPicPr>
      <xdr:blipFill>
        <a:blip r:embed="rId2"/>
        <a:stretch>
          <a:fillRect/>
        </a:stretch>
      </xdr:blipFill>
      <xdr:spPr>
        <a:xfrm>
          <a:off x="6858000" y="66675"/>
          <a:ext cx="10096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85725</xdr:colOff>
      <xdr:row>0</xdr:row>
      <xdr:rowOff>123825</xdr:rowOff>
    </xdr:from>
    <xdr:to>
      <xdr:col>45</xdr:col>
      <xdr:colOff>114300</xdr:colOff>
      <xdr:row>2</xdr:row>
      <xdr:rowOff>171450</xdr:rowOff>
    </xdr:to>
    <xdr:pic>
      <xdr:nvPicPr>
        <xdr:cNvPr id="1" name="Check03"/>
        <xdr:cNvPicPr preferRelativeResize="1">
          <a:picLocks noChangeAspect="1"/>
        </xdr:cNvPicPr>
      </xdr:nvPicPr>
      <xdr:blipFill>
        <a:blip r:embed="rId1"/>
        <a:stretch>
          <a:fillRect/>
        </a:stretch>
      </xdr:blipFill>
      <xdr:spPr>
        <a:xfrm>
          <a:off x="7543800" y="123825"/>
          <a:ext cx="100965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85725</xdr:colOff>
      <xdr:row>0</xdr:row>
      <xdr:rowOff>123825</xdr:rowOff>
    </xdr:from>
    <xdr:to>
      <xdr:col>40</xdr:col>
      <xdr:colOff>485775</xdr:colOff>
      <xdr:row>2</xdr:row>
      <xdr:rowOff>95250</xdr:rowOff>
    </xdr:to>
    <xdr:pic>
      <xdr:nvPicPr>
        <xdr:cNvPr id="1" name="Check04"/>
        <xdr:cNvPicPr preferRelativeResize="1">
          <a:picLocks noChangeAspect="1"/>
        </xdr:cNvPicPr>
      </xdr:nvPicPr>
      <xdr:blipFill>
        <a:blip r:embed="rId1"/>
        <a:stretch>
          <a:fillRect/>
        </a:stretch>
      </xdr:blipFill>
      <xdr:spPr>
        <a:xfrm>
          <a:off x="7181850" y="123825"/>
          <a:ext cx="100965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4</xdr:row>
      <xdr:rowOff>47625</xdr:rowOff>
    </xdr:from>
    <xdr:to>
      <xdr:col>4</xdr:col>
      <xdr:colOff>1276350</xdr:colOff>
      <xdr:row>5</xdr:row>
      <xdr:rowOff>76200</xdr:rowOff>
    </xdr:to>
    <xdr:sp>
      <xdr:nvSpPr>
        <xdr:cNvPr id="1" name="AutoShape 2"/>
        <xdr:cNvSpPr>
          <a:spLocks/>
        </xdr:cNvSpPr>
      </xdr:nvSpPr>
      <xdr:spPr>
        <a:xfrm rot="16200000">
          <a:off x="7391400" y="619125"/>
          <a:ext cx="638175" cy="171450"/>
        </a:xfrm>
        <a:prstGeom prst="leftBrace">
          <a:avLst>
            <a:gd name="adj" fmla="val -4281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200025</xdr:colOff>
      <xdr:row>4</xdr:row>
      <xdr:rowOff>9525</xdr:rowOff>
    </xdr:from>
    <xdr:to>
      <xdr:col>7</xdr:col>
      <xdr:colOff>466725</xdr:colOff>
      <xdr:row>5</xdr:row>
      <xdr:rowOff>66675</xdr:rowOff>
    </xdr:to>
    <xdr:sp>
      <xdr:nvSpPr>
        <xdr:cNvPr id="2" name="AutoShape 3"/>
        <xdr:cNvSpPr>
          <a:spLocks/>
        </xdr:cNvSpPr>
      </xdr:nvSpPr>
      <xdr:spPr>
        <a:xfrm rot="16200000">
          <a:off x="9144000" y="581025"/>
          <a:ext cx="952500" cy="200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66675</xdr:colOff>
      <xdr:row>5</xdr:row>
      <xdr:rowOff>66675</xdr:rowOff>
    </xdr:from>
    <xdr:to>
      <xdr:col>5</xdr:col>
      <xdr:colOff>0</xdr:colOff>
      <xdr:row>8</xdr:row>
      <xdr:rowOff>142875</xdr:rowOff>
    </xdr:to>
    <xdr:sp>
      <xdr:nvSpPr>
        <xdr:cNvPr id="3" name="Rectangle 4"/>
        <xdr:cNvSpPr>
          <a:spLocks/>
        </xdr:cNvSpPr>
      </xdr:nvSpPr>
      <xdr:spPr>
        <a:xfrm>
          <a:off x="6819900" y="781050"/>
          <a:ext cx="1438275" cy="5048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個人番号の上</a:t>
          </a:r>
          <a:r>
            <a:rPr lang="en-US" cap="none" sz="1100" b="0" i="0" u="none" baseline="0">
              <a:solidFill>
                <a:srgbClr val="000000"/>
              </a:solidFill>
            </a:rPr>
            <a:t>2</a:t>
          </a:r>
          <a:r>
            <a:rPr lang="en-US" cap="none" sz="1100" b="0" i="0" u="none" baseline="0">
              <a:solidFill>
                <a:srgbClr val="000000"/>
              </a:solidFill>
            </a:rPr>
            <a:t>桁</a:t>
          </a:r>
        </a:p>
      </xdr:txBody>
    </xdr:sp>
    <xdr:clientData/>
  </xdr:twoCellAnchor>
  <xdr:twoCellAnchor>
    <xdr:from>
      <xdr:col>5</xdr:col>
      <xdr:colOff>104775</xdr:colOff>
      <xdr:row>6</xdr:row>
      <xdr:rowOff>19050</xdr:rowOff>
    </xdr:from>
    <xdr:to>
      <xdr:col>7</xdr:col>
      <xdr:colOff>504825</xdr:colOff>
      <xdr:row>8</xdr:row>
      <xdr:rowOff>142875</xdr:rowOff>
    </xdr:to>
    <xdr:sp>
      <xdr:nvSpPr>
        <xdr:cNvPr id="4" name="Rectangle 5"/>
        <xdr:cNvSpPr>
          <a:spLocks/>
        </xdr:cNvSpPr>
      </xdr:nvSpPr>
      <xdr:spPr>
        <a:xfrm>
          <a:off x="8362950" y="876300"/>
          <a:ext cx="1771650"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個人番号の下</a:t>
          </a:r>
          <a:r>
            <a:rPr lang="en-US" cap="none" sz="1100" b="0" i="0" u="none" baseline="0">
              <a:solidFill>
                <a:srgbClr val="000000"/>
              </a:solidFill>
            </a:rPr>
            <a:t>4</a:t>
          </a:r>
          <a:r>
            <a:rPr lang="en-US" cap="none" sz="1100" b="0" i="0" u="none" baseline="0">
              <a:solidFill>
                <a:srgbClr val="000000"/>
              </a:solidFill>
            </a:rPr>
            <a:t>桁により下記５種類のいずれか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rgb="FF00B0F0"/>
  </sheetPr>
  <dimension ref="A1:AO187"/>
  <sheetViews>
    <sheetView tabSelected="1" view="pageBreakPreview" zoomScale="85" zoomScaleSheetLayoutView="85" zoomScalePageLayoutView="0" workbookViewId="0" topLeftCell="A1">
      <selection activeCell="A1" sqref="A1:AM1"/>
    </sheetView>
  </sheetViews>
  <sheetFormatPr defaultColWidth="9.140625" defaultRowHeight="12.75"/>
  <cols>
    <col min="1" max="1" width="3.28125" style="60" customWidth="1"/>
    <col min="2" max="41" width="2.7109375" style="56" customWidth="1"/>
    <col min="42" max="16384" width="9.140625" style="56" customWidth="1"/>
  </cols>
  <sheetData>
    <row r="1" spans="1:39" ht="27" customHeight="1">
      <c r="A1" s="169" t="s">
        <v>170</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row>
    <row r="2" spans="1:26" ht="10.5" customHeight="1">
      <c r="A2" s="57"/>
      <c r="B2" s="58"/>
      <c r="C2" s="58"/>
      <c r="D2" s="58"/>
      <c r="E2" s="58"/>
      <c r="F2" s="58"/>
      <c r="G2" s="58"/>
      <c r="H2" s="58"/>
      <c r="I2" s="58"/>
      <c r="J2" s="58"/>
      <c r="K2" s="58"/>
      <c r="L2" s="58"/>
      <c r="M2" s="58"/>
      <c r="N2" s="58"/>
      <c r="O2" s="58"/>
      <c r="P2" s="58"/>
      <c r="Q2" s="58"/>
      <c r="R2" s="58"/>
      <c r="S2" s="58"/>
      <c r="T2" s="58"/>
      <c r="U2" s="58"/>
      <c r="V2" s="58"/>
      <c r="W2" s="58"/>
      <c r="X2" s="58"/>
      <c r="Y2" s="58"/>
      <c r="Z2" s="58"/>
    </row>
    <row r="3" spans="1:39" ht="15" customHeight="1">
      <c r="A3" s="170" t="s">
        <v>81</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row>
    <row r="4" ht="3.75" customHeight="1"/>
    <row r="5" spans="1:39" s="60" customFormat="1" ht="12.75" customHeight="1">
      <c r="A5" s="167" t="s">
        <v>2005</v>
      </c>
      <c r="B5" s="167"/>
      <c r="C5" s="168" t="s">
        <v>2006</v>
      </c>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row>
    <row r="6" spans="1:39" s="60" customFormat="1" ht="12.75" customHeight="1">
      <c r="A6" s="167" t="s">
        <v>171</v>
      </c>
      <c r="B6" s="167"/>
      <c r="C6" s="168" t="s">
        <v>172</v>
      </c>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row>
    <row r="7" spans="1:39" s="60" customFormat="1" ht="12.75" customHeight="1">
      <c r="A7" s="167" t="s">
        <v>173</v>
      </c>
      <c r="B7" s="167"/>
      <c r="C7" s="168" t="s">
        <v>174</v>
      </c>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row>
    <row r="8" spans="1:39" s="63" customFormat="1" ht="12.75" customHeight="1">
      <c r="A8" s="173" t="s">
        <v>175</v>
      </c>
      <c r="B8" s="173"/>
      <c r="C8" s="168" t="s">
        <v>176</v>
      </c>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row>
    <row r="9" spans="1:39" s="60" customFormat="1" ht="60" customHeight="1">
      <c r="A9" s="172" t="s">
        <v>177</v>
      </c>
      <c r="B9" s="167"/>
      <c r="C9" s="168" t="s">
        <v>178</v>
      </c>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row>
    <row r="10" spans="1:26" ht="17.25" customHeight="1">
      <c r="A10" s="57"/>
      <c r="B10" s="64"/>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1:39" ht="27" customHeight="1">
      <c r="A11" s="57">
        <v>1</v>
      </c>
      <c r="B11" s="174" t="s">
        <v>179</v>
      </c>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row>
    <row r="12" spans="1:26" ht="3.75" customHeight="1">
      <c r="A12" s="57"/>
      <c r="B12" s="64"/>
      <c r="C12" s="64"/>
      <c r="D12" s="64"/>
      <c r="E12" s="64"/>
      <c r="F12" s="64"/>
      <c r="G12" s="64"/>
      <c r="H12" s="64"/>
      <c r="I12" s="64"/>
      <c r="J12" s="64"/>
      <c r="K12" s="64"/>
      <c r="L12" s="64"/>
      <c r="M12" s="64"/>
      <c r="N12" s="64"/>
      <c r="O12" s="64"/>
      <c r="P12" s="64"/>
      <c r="Q12" s="64"/>
      <c r="R12" s="64"/>
      <c r="S12" s="64"/>
      <c r="T12" s="64"/>
      <c r="U12" s="64"/>
      <c r="V12" s="64"/>
      <c r="W12" s="64"/>
      <c r="X12" s="64"/>
      <c r="Y12" s="64"/>
      <c r="Z12" s="64"/>
    </row>
    <row r="13" spans="1:39" ht="15" customHeight="1">
      <c r="A13" s="57"/>
      <c r="B13" s="177"/>
      <c r="C13" s="178"/>
      <c r="D13" s="178"/>
      <c r="E13" s="178"/>
      <c r="F13" s="178"/>
      <c r="G13" s="178"/>
      <c r="H13" s="178"/>
      <c r="I13" s="178"/>
      <c r="J13" s="178"/>
      <c r="K13" s="64"/>
      <c r="L13" s="177"/>
      <c r="M13" s="178"/>
      <c r="N13" s="178"/>
      <c r="O13" s="178"/>
      <c r="P13" s="178"/>
      <c r="Q13" s="178"/>
      <c r="R13" s="178"/>
      <c r="S13" s="178"/>
      <c r="T13" s="178"/>
      <c r="U13" s="178"/>
      <c r="V13" s="177"/>
      <c r="W13" s="178"/>
      <c r="X13" s="178"/>
      <c r="Y13" s="178"/>
      <c r="Z13" s="178"/>
      <c r="AA13" s="178"/>
      <c r="AB13" s="178"/>
      <c r="AC13" s="178"/>
      <c r="AD13" s="178"/>
      <c r="AE13" s="178"/>
      <c r="AF13" s="64"/>
      <c r="AG13" s="184" t="s">
        <v>180</v>
      </c>
      <c r="AH13" s="184"/>
      <c r="AI13" s="184"/>
      <c r="AJ13" s="184"/>
      <c r="AK13" s="184"/>
      <c r="AL13" s="184"/>
      <c r="AM13" s="184"/>
    </row>
    <row r="14" spans="2:39" ht="12" customHeight="1">
      <c r="B14" s="179"/>
      <c r="C14" s="179"/>
      <c r="D14" s="179"/>
      <c r="E14" s="179"/>
      <c r="F14" s="179"/>
      <c r="G14" s="179"/>
      <c r="H14" s="179"/>
      <c r="I14" s="179"/>
      <c r="J14" s="179"/>
      <c r="K14" s="65" t="s">
        <v>181</v>
      </c>
      <c r="L14" s="179"/>
      <c r="M14" s="179"/>
      <c r="N14" s="179"/>
      <c r="O14" s="179"/>
      <c r="P14" s="179"/>
      <c r="Q14" s="179"/>
      <c r="R14" s="179"/>
      <c r="S14" s="179"/>
      <c r="T14" s="179"/>
      <c r="U14" s="179"/>
      <c r="V14" s="179"/>
      <c r="W14" s="179"/>
      <c r="X14" s="179"/>
      <c r="Y14" s="179"/>
      <c r="Z14" s="179"/>
      <c r="AA14" s="179"/>
      <c r="AB14" s="179"/>
      <c r="AC14" s="179"/>
      <c r="AD14" s="179"/>
      <c r="AE14" s="179"/>
      <c r="AG14" s="183" t="s">
        <v>182</v>
      </c>
      <c r="AH14" s="181"/>
      <c r="AI14" s="181"/>
      <c r="AJ14" s="181"/>
      <c r="AK14" s="181"/>
      <c r="AL14" s="181"/>
      <c r="AM14" s="183" t="s">
        <v>183</v>
      </c>
    </row>
    <row r="15" spans="2:39" ht="12" customHeight="1">
      <c r="B15" s="173" t="s">
        <v>184</v>
      </c>
      <c r="C15" s="173"/>
      <c r="D15" s="173"/>
      <c r="E15" s="173"/>
      <c r="F15" s="173"/>
      <c r="G15" s="173"/>
      <c r="H15" s="173"/>
      <c r="I15" s="173"/>
      <c r="J15" s="173"/>
      <c r="K15" s="67"/>
      <c r="L15" s="68"/>
      <c r="M15" s="175" t="s">
        <v>185</v>
      </c>
      <c r="N15" s="175"/>
      <c r="O15" s="175"/>
      <c r="P15" s="175"/>
      <c r="Q15" s="175"/>
      <c r="R15" s="175"/>
      <c r="S15" s="175"/>
      <c r="T15" s="175"/>
      <c r="U15" s="175"/>
      <c r="V15" s="176" t="s">
        <v>186</v>
      </c>
      <c r="W15" s="176"/>
      <c r="X15" s="176"/>
      <c r="Y15" s="176"/>
      <c r="Z15" s="176"/>
      <c r="AA15" s="176"/>
      <c r="AB15" s="176"/>
      <c r="AC15" s="176"/>
      <c r="AD15" s="176"/>
      <c r="AE15" s="68"/>
      <c r="AG15" s="183"/>
      <c r="AH15" s="182"/>
      <c r="AI15" s="182"/>
      <c r="AJ15" s="182"/>
      <c r="AK15" s="182"/>
      <c r="AL15" s="182"/>
      <c r="AM15" s="183"/>
    </row>
    <row r="16" spans="3:39" ht="15" customHeight="1">
      <c r="C16" s="60"/>
      <c r="D16" s="60"/>
      <c r="E16" s="60"/>
      <c r="F16" s="60"/>
      <c r="G16" s="60"/>
      <c r="J16" s="60"/>
      <c r="K16" s="60"/>
      <c r="L16" s="60"/>
      <c r="M16" s="60"/>
      <c r="O16" s="60"/>
      <c r="Q16" s="60"/>
      <c r="R16" s="60"/>
      <c r="S16" s="60"/>
      <c r="AC16" s="64"/>
      <c r="AD16" s="64"/>
      <c r="AE16" s="64"/>
      <c r="AF16" s="64"/>
      <c r="AG16" s="184" t="s">
        <v>187</v>
      </c>
      <c r="AH16" s="184"/>
      <c r="AI16" s="184"/>
      <c r="AJ16" s="184"/>
      <c r="AK16" s="184"/>
      <c r="AL16" s="184"/>
      <c r="AM16" s="184"/>
    </row>
    <row r="17" spans="1:39" ht="12" customHeight="1">
      <c r="A17" s="57">
        <v>2</v>
      </c>
      <c r="B17" s="168" t="s">
        <v>188</v>
      </c>
      <c r="C17" s="168"/>
      <c r="D17" s="168"/>
      <c r="E17" s="168"/>
      <c r="F17" s="168"/>
      <c r="G17" s="177"/>
      <c r="H17" s="178"/>
      <c r="I17" s="178"/>
      <c r="J17" s="178"/>
      <c r="K17" s="178"/>
      <c r="L17" s="178"/>
      <c r="M17" s="178"/>
      <c r="N17" s="178"/>
      <c r="O17" s="178"/>
      <c r="P17" s="178"/>
      <c r="Q17" s="178"/>
      <c r="R17" s="178"/>
      <c r="S17" s="178"/>
      <c r="T17" s="178"/>
      <c r="U17" s="178"/>
      <c r="V17" s="178"/>
      <c r="W17" s="178"/>
      <c r="X17" s="178"/>
      <c r="Y17" s="178"/>
      <c r="Z17" s="178"/>
      <c r="AC17" s="64"/>
      <c r="AD17" s="64"/>
      <c r="AE17" s="64"/>
      <c r="AF17" s="64"/>
      <c r="AG17" s="184"/>
      <c r="AH17" s="184"/>
      <c r="AI17" s="184"/>
      <c r="AJ17" s="184"/>
      <c r="AK17" s="184"/>
      <c r="AL17" s="184"/>
      <c r="AM17" s="184"/>
    </row>
    <row r="18" spans="1:39" ht="12" customHeight="1">
      <c r="A18" s="57"/>
      <c r="B18" s="168"/>
      <c r="C18" s="168"/>
      <c r="D18" s="168"/>
      <c r="E18" s="168"/>
      <c r="F18" s="168"/>
      <c r="G18" s="179"/>
      <c r="H18" s="179"/>
      <c r="I18" s="179"/>
      <c r="J18" s="179"/>
      <c r="K18" s="179"/>
      <c r="L18" s="179"/>
      <c r="M18" s="179"/>
      <c r="N18" s="179"/>
      <c r="O18" s="179"/>
      <c r="P18" s="179"/>
      <c r="Q18" s="179"/>
      <c r="R18" s="179"/>
      <c r="S18" s="179"/>
      <c r="T18" s="179"/>
      <c r="U18" s="179"/>
      <c r="V18" s="179"/>
      <c r="W18" s="179"/>
      <c r="X18" s="179"/>
      <c r="Y18" s="179"/>
      <c r="Z18" s="179"/>
      <c r="AA18" s="69"/>
      <c r="AB18" s="69"/>
      <c r="AC18" s="69"/>
      <c r="AD18" s="69"/>
      <c r="AE18" s="69"/>
      <c r="AG18" s="183" t="s">
        <v>182</v>
      </c>
      <c r="AH18" s="181"/>
      <c r="AI18" s="181"/>
      <c r="AJ18" s="181"/>
      <c r="AK18" s="181"/>
      <c r="AL18" s="181"/>
      <c r="AM18" s="183" t="s">
        <v>183</v>
      </c>
    </row>
    <row r="19" spans="33:39" ht="12" customHeight="1">
      <c r="AG19" s="183"/>
      <c r="AH19" s="182"/>
      <c r="AI19" s="182"/>
      <c r="AJ19" s="182"/>
      <c r="AK19" s="182"/>
      <c r="AL19" s="182"/>
      <c r="AM19" s="183"/>
    </row>
    <row r="20" spans="1:39" ht="27" customHeight="1">
      <c r="A20" s="57">
        <v>3</v>
      </c>
      <c r="B20" s="188" t="s">
        <v>169</v>
      </c>
      <c r="C20" s="188"/>
      <c r="D20" s="188"/>
      <c r="E20" s="188"/>
      <c r="F20" s="188"/>
      <c r="G20" s="188"/>
      <c r="H20" s="188"/>
      <c r="I20" s="188"/>
      <c r="J20" s="188"/>
      <c r="K20" s="188"/>
      <c r="L20" s="70" t="s">
        <v>225</v>
      </c>
      <c r="M20" s="180"/>
      <c r="N20" s="180"/>
      <c r="O20" s="180"/>
      <c r="P20" s="180"/>
      <c r="Q20" s="180"/>
      <c r="R20" s="180"/>
      <c r="S20" s="72" t="s">
        <v>226</v>
      </c>
      <c r="T20" s="73"/>
      <c r="U20" s="73"/>
      <c r="V20" s="73"/>
      <c r="W20" s="73"/>
      <c r="X20" s="73"/>
      <c r="Y20" s="73"/>
      <c r="Z20" s="73"/>
      <c r="AA20" s="73"/>
      <c r="AB20" s="73"/>
      <c r="AC20" s="73"/>
      <c r="AD20" s="73"/>
      <c r="AE20" s="73"/>
      <c r="AF20" s="73"/>
      <c r="AG20" s="73"/>
      <c r="AH20" s="73"/>
      <c r="AI20" s="73"/>
      <c r="AJ20" s="73"/>
      <c r="AK20" s="73"/>
      <c r="AL20" s="73"/>
      <c r="AM20" s="73"/>
    </row>
    <row r="21" spans="2:39" ht="15" customHeight="1">
      <c r="B21" s="74"/>
      <c r="AG21" s="66"/>
      <c r="AH21" s="66"/>
      <c r="AI21" s="66"/>
      <c r="AJ21" s="66"/>
      <c r="AK21" s="66"/>
      <c r="AL21" s="66"/>
      <c r="AM21" s="66"/>
    </row>
    <row r="22" spans="33:39" ht="12" customHeight="1">
      <c r="AG22" s="66"/>
      <c r="AH22" s="66"/>
      <c r="AI22" s="66"/>
      <c r="AJ22" s="66"/>
      <c r="AK22" s="66"/>
      <c r="AL22" s="66"/>
      <c r="AM22" s="66"/>
    </row>
    <row r="23" spans="1:38" ht="15.75" customHeight="1">
      <c r="A23" s="57">
        <v>4</v>
      </c>
      <c r="B23" s="168" t="s">
        <v>189</v>
      </c>
      <c r="C23" s="168"/>
      <c r="D23" s="168"/>
      <c r="E23" s="168"/>
      <c r="F23" s="168"/>
      <c r="G23" s="168"/>
      <c r="H23" s="185">
        <v>19</v>
      </c>
      <c r="I23" s="185"/>
      <c r="J23" s="186"/>
      <c r="K23" s="186"/>
      <c r="L23" s="76" t="s">
        <v>190</v>
      </c>
      <c r="M23" s="189"/>
      <c r="N23" s="189"/>
      <c r="O23" s="189"/>
      <c r="P23" s="189"/>
      <c r="Q23" s="76" t="s">
        <v>190</v>
      </c>
      <c r="R23" s="186"/>
      <c r="S23" s="186"/>
      <c r="T23" s="186"/>
      <c r="U23" s="186"/>
      <c r="V23" s="75" t="s">
        <v>191</v>
      </c>
      <c r="W23" s="187">
        <f>IF(J23="","",(DATEDIF(H23&amp;J23&amp;"/"&amp;IF(M23="","1",M23)&amp;"/"&amp;IF(R23="","1",R23),"2011/4/1","Y")))</f>
      </c>
      <c r="X23" s="187"/>
      <c r="Y23" s="187"/>
      <c r="Z23" s="187"/>
      <c r="AA23" s="77" t="s">
        <v>192</v>
      </c>
      <c r="AI23" s="64"/>
      <c r="AJ23" s="64"/>
      <c r="AK23" s="64"/>
      <c r="AL23" s="64"/>
    </row>
    <row r="24" spans="1:40" ht="15" customHeight="1">
      <c r="A24" s="57"/>
      <c r="B24" s="168"/>
      <c r="C24" s="168"/>
      <c r="D24" s="168"/>
      <c r="E24" s="168"/>
      <c r="F24" s="168"/>
      <c r="G24" s="168"/>
      <c r="H24" s="173" t="s">
        <v>2007</v>
      </c>
      <c r="I24" s="173"/>
      <c r="J24" s="173"/>
      <c r="K24" s="173"/>
      <c r="L24" s="63"/>
      <c r="M24" s="68" t="s">
        <v>2008</v>
      </c>
      <c r="N24" s="68"/>
      <c r="O24" s="68"/>
      <c r="P24" s="68"/>
      <c r="Q24" s="63"/>
      <c r="R24" s="173" t="s">
        <v>2009</v>
      </c>
      <c r="S24" s="173"/>
      <c r="T24" s="173"/>
      <c r="U24" s="173"/>
      <c r="V24" s="60"/>
      <c r="W24" s="168" t="s">
        <v>193</v>
      </c>
      <c r="X24" s="168"/>
      <c r="Y24" s="168"/>
      <c r="Z24" s="168"/>
      <c r="AA24" s="168"/>
      <c r="AB24" s="168"/>
      <c r="AC24" s="168"/>
      <c r="AD24" s="168"/>
      <c r="AE24" s="168"/>
      <c r="AF24" s="168"/>
      <c r="AG24" s="168"/>
      <c r="AH24" s="168"/>
      <c r="AI24" s="168"/>
      <c r="AJ24" s="168"/>
      <c r="AK24" s="168"/>
      <c r="AL24" s="168"/>
      <c r="AM24" s="168"/>
      <c r="AN24" s="78"/>
    </row>
    <row r="25" spans="4:26" s="66" customFormat="1" ht="18" customHeight="1">
      <c r="D25" s="79"/>
      <c r="E25" s="79"/>
      <c r="G25" s="79"/>
      <c r="J25" s="79"/>
      <c r="K25" s="79"/>
      <c r="N25" s="79"/>
      <c r="O25" s="79"/>
      <c r="V25" s="56"/>
      <c r="Z25" s="80"/>
    </row>
    <row r="26" spans="1:39" ht="24" customHeight="1">
      <c r="A26" s="57">
        <v>5</v>
      </c>
      <c r="B26" s="190" t="s">
        <v>194</v>
      </c>
      <c r="C26" s="190"/>
      <c r="D26" s="190"/>
      <c r="E26" s="190"/>
      <c r="F26" s="190"/>
      <c r="G26" s="190"/>
      <c r="H26" s="190"/>
      <c r="I26" s="190"/>
      <c r="J26" s="193"/>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69"/>
      <c r="AL26" s="69"/>
      <c r="AM26" s="69"/>
    </row>
    <row r="27" spans="1:39" ht="24" customHeight="1">
      <c r="A27" s="57"/>
      <c r="B27" s="190" t="s">
        <v>195</v>
      </c>
      <c r="C27" s="190"/>
      <c r="D27" s="190"/>
      <c r="E27" s="190"/>
      <c r="F27" s="190"/>
      <c r="G27" s="190"/>
      <c r="H27" s="191"/>
      <c r="I27" s="192"/>
      <c r="J27" s="192"/>
      <c r="K27" s="192"/>
      <c r="L27" s="192"/>
      <c r="M27" s="192"/>
      <c r="N27" s="192"/>
      <c r="O27" s="192"/>
      <c r="P27" s="192"/>
      <c r="Q27" s="82"/>
      <c r="R27" s="195" t="s">
        <v>196</v>
      </c>
      <c r="S27" s="195"/>
      <c r="T27" s="195"/>
      <c r="U27" s="195"/>
      <c r="V27" s="195"/>
      <c r="W27" s="195"/>
      <c r="X27" s="195"/>
      <c r="Y27" s="191"/>
      <c r="Z27" s="192"/>
      <c r="AA27" s="192"/>
      <c r="AB27" s="192"/>
      <c r="AC27" s="192"/>
      <c r="AD27" s="192"/>
      <c r="AE27" s="192"/>
      <c r="AF27" s="192"/>
      <c r="AG27" s="192"/>
      <c r="AH27" s="192"/>
      <c r="AI27" s="192"/>
      <c r="AJ27" s="192"/>
      <c r="AK27" s="64"/>
      <c r="AL27" s="64"/>
      <c r="AM27" s="64"/>
    </row>
    <row r="28" spans="1:26" ht="6" customHeight="1">
      <c r="A28" s="57"/>
      <c r="B28" s="81"/>
      <c r="C28" s="81"/>
      <c r="D28" s="81"/>
      <c r="E28" s="81"/>
      <c r="F28" s="81"/>
      <c r="G28" s="81"/>
      <c r="H28" s="69"/>
      <c r="I28" s="69"/>
      <c r="J28" s="69"/>
      <c r="K28" s="69"/>
      <c r="L28" s="69"/>
      <c r="M28" s="69"/>
      <c r="N28" s="69"/>
      <c r="O28" s="69"/>
      <c r="P28" s="69"/>
      <c r="Q28" s="69"/>
      <c r="R28" s="69"/>
      <c r="S28" s="81"/>
      <c r="T28" s="81"/>
      <c r="U28" s="81"/>
      <c r="V28" s="81"/>
      <c r="W28" s="81"/>
      <c r="X28" s="64"/>
      <c r="Y28" s="64"/>
      <c r="Z28" s="69"/>
    </row>
    <row r="29" spans="1:39" ht="39" customHeight="1">
      <c r="A29" s="83"/>
      <c r="B29" s="84" t="s">
        <v>197</v>
      </c>
      <c r="C29" s="168" t="s">
        <v>198</v>
      </c>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row>
    <row r="30" ht="12" customHeight="1"/>
    <row r="31" spans="1:39" ht="15" customHeight="1">
      <c r="A31" s="57">
        <v>6</v>
      </c>
      <c r="B31" s="174" t="s">
        <v>199</v>
      </c>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row>
    <row r="32" spans="1:39" ht="22.5" customHeight="1">
      <c r="A32" s="56"/>
      <c r="B32" s="69"/>
      <c r="C32" s="69"/>
      <c r="D32" s="69"/>
      <c r="E32" s="69"/>
      <c r="F32" s="196"/>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69"/>
      <c r="AK32" s="69"/>
      <c r="AL32" s="69"/>
      <c r="AM32" s="69"/>
    </row>
    <row r="33" spans="1:39" ht="7.5" customHeight="1">
      <c r="A33" s="56"/>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row>
    <row r="34" spans="2:39" ht="15" customHeight="1">
      <c r="B34" s="198" t="s">
        <v>200</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row>
    <row r="35" spans="1:39" ht="22.5" customHeight="1">
      <c r="A35" s="56"/>
      <c r="B35" s="69"/>
      <c r="C35" s="69"/>
      <c r="D35" s="69"/>
      <c r="E35" s="69"/>
      <c r="F35" s="196"/>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69"/>
      <c r="AK35" s="69"/>
      <c r="AL35" s="69"/>
      <c r="AM35" s="69"/>
    </row>
    <row r="36" spans="1:39" ht="7.5" customHeight="1">
      <c r="A36" s="56"/>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row>
    <row r="37" spans="1:39" ht="15" customHeight="1">
      <c r="A37" s="56"/>
      <c r="B37" s="174" t="s">
        <v>201</v>
      </c>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row>
    <row r="38" spans="1:39" ht="22.5" customHeight="1">
      <c r="A38" s="56"/>
      <c r="B38" s="69"/>
      <c r="C38" s="69"/>
      <c r="D38" s="69"/>
      <c r="E38" s="69"/>
      <c r="F38" s="196"/>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69"/>
      <c r="AK38" s="69"/>
      <c r="AL38" s="69"/>
      <c r="AM38" s="69"/>
    </row>
    <row r="39" spans="1:39" ht="7.5" customHeight="1">
      <c r="A39" s="56"/>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row>
    <row r="40" spans="2:39" ht="15" customHeight="1">
      <c r="B40" s="174" t="s">
        <v>202</v>
      </c>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row>
    <row r="41" spans="1:39" ht="22.5" customHeight="1">
      <c r="A41" s="64"/>
      <c r="B41" s="69"/>
      <c r="C41" s="69"/>
      <c r="D41" s="69"/>
      <c r="E41" s="69"/>
      <c r="F41" s="196"/>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69"/>
      <c r="AK41" s="69"/>
      <c r="AL41" s="69"/>
      <c r="AM41" s="69"/>
    </row>
    <row r="42" spans="1:26" ht="7.5" customHeight="1">
      <c r="A42" s="64"/>
      <c r="B42" s="69"/>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39" ht="15" customHeight="1">
      <c r="A43" s="64"/>
      <c r="B43" s="174" t="s">
        <v>203</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row>
    <row r="44" spans="1:39" ht="7.5" customHeight="1">
      <c r="A44" s="64"/>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row>
    <row r="45" spans="4:39" ht="15" customHeight="1">
      <c r="D45" s="190" t="s">
        <v>32</v>
      </c>
      <c r="E45" s="190"/>
      <c r="F45" s="190"/>
      <c r="G45" s="190"/>
      <c r="H45" s="190"/>
      <c r="I45" s="190"/>
      <c r="J45" s="190"/>
      <c r="K45" s="190"/>
      <c r="L45" s="190"/>
      <c r="M45" s="190"/>
      <c r="N45" s="190"/>
      <c r="O45" s="190"/>
      <c r="P45" s="64"/>
      <c r="Q45" s="83"/>
      <c r="R45" s="64"/>
      <c r="S45" s="190" t="s">
        <v>33</v>
      </c>
      <c r="T45" s="190"/>
      <c r="U45" s="190"/>
      <c r="V45" s="190"/>
      <c r="W45" s="190"/>
      <c r="X45" s="190"/>
      <c r="Y45" s="190"/>
      <c r="Z45" s="190"/>
      <c r="AA45" s="190"/>
      <c r="AB45" s="190"/>
      <c r="AC45" s="190"/>
      <c r="AD45" s="190"/>
      <c r="AE45" s="190"/>
      <c r="AF45" s="190"/>
      <c r="AG45" s="190"/>
      <c r="AH45" s="190"/>
      <c r="AI45" s="190"/>
      <c r="AJ45" s="190"/>
      <c r="AK45" s="190"/>
      <c r="AL45" s="190"/>
      <c r="AM45" s="190"/>
    </row>
    <row r="46" spans="2:31" ht="20.25" customHeight="1">
      <c r="B46" s="63"/>
      <c r="F46" s="180"/>
      <c r="G46" s="180"/>
      <c r="H46" s="180"/>
      <c r="I46" s="180"/>
      <c r="J46" s="180"/>
      <c r="K46" s="85" t="s">
        <v>204</v>
      </c>
      <c r="L46" s="180"/>
      <c r="M46" s="180"/>
      <c r="N46" s="180"/>
      <c r="O46" s="180"/>
      <c r="P46" s="180"/>
      <c r="Q46" s="83"/>
      <c r="R46" s="200" t="s">
        <v>205</v>
      </c>
      <c r="S46" s="200"/>
      <c r="T46" s="200"/>
      <c r="U46" s="180"/>
      <c r="V46" s="180"/>
      <c r="W46" s="180"/>
      <c r="X46" s="180"/>
      <c r="Y46" s="180"/>
      <c r="Z46" s="85" t="s">
        <v>204</v>
      </c>
      <c r="AA46" s="180"/>
      <c r="AB46" s="180"/>
      <c r="AC46" s="180"/>
      <c r="AD46" s="180"/>
      <c r="AE46" s="180"/>
    </row>
    <row r="47" spans="2:31" ht="12" customHeight="1">
      <c r="B47" s="63"/>
      <c r="F47" s="201" t="s">
        <v>2007</v>
      </c>
      <c r="G47" s="201"/>
      <c r="H47" s="201"/>
      <c r="I47" s="201"/>
      <c r="J47" s="201"/>
      <c r="K47" s="79"/>
      <c r="L47" s="183" t="s">
        <v>2008</v>
      </c>
      <c r="M47" s="183"/>
      <c r="N47" s="183"/>
      <c r="O47" s="183"/>
      <c r="P47" s="183"/>
      <c r="Q47" s="66"/>
      <c r="R47" s="200"/>
      <c r="S47" s="200"/>
      <c r="T47" s="200"/>
      <c r="U47" s="201" t="s">
        <v>2007</v>
      </c>
      <c r="V47" s="201"/>
      <c r="W47" s="201"/>
      <c r="X47" s="201"/>
      <c r="Y47" s="201"/>
      <c r="Z47" s="79"/>
      <c r="AA47" s="183" t="s">
        <v>2008</v>
      </c>
      <c r="AB47" s="183"/>
      <c r="AC47" s="183"/>
      <c r="AD47" s="183"/>
      <c r="AE47" s="183"/>
    </row>
    <row r="48" spans="2:36" ht="9" customHeight="1">
      <c r="B48" s="62"/>
      <c r="C48" s="62"/>
      <c r="D48" s="62"/>
      <c r="E48" s="62"/>
      <c r="F48" s="62"/>
      <c r="G48" s="62"/>
      <c r="H48" s="62"/>
      <c r="I48" s="62"/>
      <c r="J48" s="62"/>
      <c r="K48" s="62"/>
      <c r="L48" s="62"/>
      <c r="M48" s="62"/>
      <c r="N48" s="66"/>
      <c r="O48" s="66"/>
      <c r="P48" s="66"/>
      <c r="Q48" s="66"/>
      <c r="R48" s="66"/>
      <c r="S48" s="66"/>
      <c r="T48" s="79"/>
      <c r="U48" s="66"/>
      <c r="V48" s="66"/>
      <c r="W48" s="66"/>
      <c r="X48" s="66"/>
      <c r="Y48" s="71"/>
      <c r="Z48" s="71"/>
      <c r="AA48" s="66"/>
      <c r="AB48" s="66"/>
      <c r="AC48" s="66"/>
      <c r="AD48" s="66"/>
      <c r="AE48" s="66"/>
      <c r="AF48" s="79"/>
      <c r="AG48" s="66"/>
      <c r="AH48" s="66"/>
      <c r="AI48" s="66"/>
      <c r="AJ48" s="66"/>
    </row>
    <row r="49" spans="1:28" ht="27" customHeight="1">
      <c r="A49" s="60" t="s">
        <v>206</v>
      </c>
      <c r="B49" s="199" t="s">
        <v>207</v>
      </c>
      <c r="C49" s="199"/>
      <c r="D49" s="199"/>
      <c r="E49" s="199"/>
      <c r="F49" s="199"/>
      <c r="G49" s="199"/>
      <c r="H49" s="199"/>
      <c r="I49" s="199"/>
      <c r="J49" s="199"/>
      <c r="K49" s="199"/>
      <c r="L49" s="199"/>
      <c r="M49" s="196"/>
      <c r="N49" s="197"/>
      <c r="O49" s="197"/>
      <c r="P49" s="197"/>
      <c r="Q49" s="197"/>
      <c r="R49" s="197"/>
      <c r="S49" s="197"/>
      <c r="T49" s="197"/>
      <c r="U49" s="197"/>
      <c r="V49" s="197"/>
      <c r="W49" s="197"/>
      <c r="X49" s="197"/>
      <c r="Y49" s="197"/>
      <c r="Z49" s="197"/>
      <c r="AA49" s="197"/>
      <c r="AB49" s="197"/>
    </row>
    <row r="50" ht="6" customHeight="1"/>
    <row r="51" spans="1:39" ht="15" customHeight="1">
      <c r="A51" s="57">
        <v>7</v>
      </c>
      <c r="B51" s="168" t="s">
        <v>208</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row>
    <row r="52" spans="1:39" ht="7.5" customHeight="1">
      <c r="A52" s="56"/>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row>
    <row r="53" spans="2:39" ht="15" customHeight="1">
      <c r="B53" s="198" t="s">
        <v>209</v>
      </c>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row>
    <row r="54" spans="1:39" ht="22.5" customHeight="1">
      <c r="A54" s="56"/>
      <c r="B54" s="69"/>
      <c r="C54" s="69"/>
      <c r="D54" s="69"/>
      <c r="E54" s="69"/>
      <c r="F54" s="196"/>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69"/>
      <c r="AK54" s="69"/>
      <c r="AL54" s="69"/>
      <c r="AM54" s="69"/>
    </row>
    <row r="55" spans="1:39" ht="7.5" customHeight="1">
      <c r="A55" s="56"/>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row>
    <row r="56" spans="2:39" ht="15" customHeight="1">
      <c r="B56" s="198" t="s">
        <v>210</v>
      </c>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row>
    <row r="57" spans="1:39" ht="22.5" customHeight="1">
      <c r="A57" s="56"/>
      <c r="B57" s="69"/>
      <c r="C57" s="69"/>
      <c r="D57" s="69"/>
      <c r="E57" s="69"/>
      <c r="F57" s="196"/>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69"/>
      <c r="AK57" s="69"/>
      <c r="AL57" s="69"/>
      <c r="AM57" s="69"/>
    </row>
    <row r="58" spans="1:39" ht="7.5" customHeight="1">
      <c r="A58" s="56"/>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row>
    <row r="59" spans="1:39" ht="15" customHeight="1">
      <c r="A59" s="56"/>
      <c r="B59" s="174" t="s">
        <v>201</v>
      </c>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row>
    <row r="60" spans="1:39" ht="22.5" customHeight="1">
      <c r="A60" s="56"/>
      <c r="B60" s="69"/>
      <c r="C60" s="69"/>
      <c r="D60" s="69"/>
      <c r="E60" s="69"/>
      <c r="F60" s="196"/>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69"/>
      <c r="AK60" s="69"/>
      <c r="AL60" s="69"/>
      <c r="AM60" s="69"/>
    </row>
    <row r="61" spans="1:39" ht="7.5" customHeight="1">
      <c r="A61" s="56"/>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row>
    <row r="62" spans="2:39" ht="15" customHeight="1">
      <c r="B62" s="174" t="s">
        <v>202</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row>
    <row r="63" spans="1:39" ht="22.5" customHeight="1">
      <c r="A63" s="64"/>
      <c r="B63" s="69"/>
      <c r="C63" s="69"/>
      <c r="D63" s="69"/>
      <c r="E63" s="69"/>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69"/>
      <c r="AK63" s="69"/>
      <c r="AL63" s="69"/>
      <c r="AM63" s="69"/>
    </row>
    <row r="64" spans="1:26" ht="12" customHeight="1">
      <c r="A64" s="64"/>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39" ht="67.5" customHeight="1">
      <c r="A65" s="61">
        <v>8</v>
      </c>
      <c r="B65" s="203" t="s">
        <v>2010</v>
      </c>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row>
    <row r="66" spans="3:30" ht="9" customHeight="1">
      <c r="C66" s="86"/>
      <c r="D66" s="86"/>
      <c r="E66" s="86"/>
      <c r="F66" s="86"/>
      <c r="G66" s="86"/>
      <c r="H66" s="86"/>
      <c r="I66" s="86"/>
      <c r="J66" s="64"/>
      <c r="K66" s="64"/>
      <c r="L66" s="64"/>
      <c r="M66" s="64"/>
      <c r="N66" s="64"/>
      <c r="P66" s="64"/>
      <c r="Q66" s="64"/>
      <c r="R66" s="64"/>
      <c r="S66" s="64"/>
      <c r="T66" s="86"/>
      <c r="U66" s="86"/>
      <c r="V66" s="86"/>
      <c r="W66" s="86"/>
      <c r="X66" s="86"/>
      <c r="Y66" s="86"/>
      <c r="Z66" s="86"/>
      <c r="AA66" s="64"/>
      <c r="AB66" s="64"/>
      <c r="AC66" s="64"/>
      <c r="AD66" s="64"/>
    </row>
    <row r="67" ht="15" customHeight="1">
      <c r="D67" s="56" t="s">
        <v>211</v>
      </c>
    </row>
    <row r="68" ht="8.25" customHeight="1"/>
    <row r="69" spans="5:34" ht="15.75" customHeight="1">
      <c r="E69" s="206">
        <v>2011</v>
      </c>
      <c r="F69" s="206"/>
      <c r="G69" s="206"/>
      <c r="H69" s="206"/>
      <c r="I69" s="206"/>
      <c r="J69" s="85" t="s">
        <v>212</v>
      </c>
      <c r="K69" s="207">
        <v>4</v>
      </c>
      <c r="L69" s="207"/>
      <c r="M69" s="207"/>
      <c r="N69" s="207"/>
      <c r="O69" s="207"/>
      <c r="P69" s="83" t="s">
        <v>213</v>
      </c>
      <c r="Q69" s="180"/>
      <c r="R69" s="180"/>
      <c r="S69" s="180"/>
      <c r="T69" s="180"/>
      <c r="U69" s="180"/>
      <c r="V69" s="85" t="s">
        <v>212</v>
      </c>
      <c r="W69" s="180"/>
      <c r="X69" s="180"/>
      <c r="Y69" s="180"/>
      <c r="Z69" s="180"/>
      <c r="AA69" s="180"/>
      <c r="AD69" s="56" t="s">
        <v>214</v>
      </c>
      <c r="AF69" s="202">
        <f>IF($Q$69="","",IF(ISERROR(DATEDIF(DATE($E$69,$K$69,1),IF($W$69="12",DATE($Q$69+1,1,1),DATE($Q$69,$W$69+1,1)),"M"))=TRUE,"error",DATEDIF(DATE($E$69,$K$69,1),IF($W$69="12",DATE($Q$69+1,1,1),DATE($Q$69,$W$69+1,1)),"M")))</f>
      </c>
      <c r="AG69" s="202"/>
      <c r="AH69" s="56" t="s">
        <v>215</v>
      </c>
    </row>
    <row r="70" spans="5:27" ht="15.75" customHeight="1">
      <c r="E70" s="87" t="s">
        <v>2007</v>
      </c>
      <c r="F70" s="87"/>
      <c r="G70" s="87"/>
      <c r="H70" s="87"/>
      <c r="I70" s="87"/>
      <c r="J70" s="88"/>
      <c r="K70" s="87" t="s">
        <v>2008</v>
      </c>
      <c r="L70" s="87"/>
      <c r="M70" s="87"/>
      <c r="N70" s="87"/>
      <c r="O70" s="87"/>
      <c r="P70" s="83"/>
      <c r="Q70" s="87" t="s">
        <v>2007</v>
      </c>
      <c r="R70" s="87"/>
      <c r="S70" s="87"/>
      <c r="T70" s="87"/>
      <c r="U70" s="87"/>
      <c r="V70" s="88"/>
      <c r="W70" s="87" t="s">
        <v>2008</v>
      </c>
      <c r="X70" s="87"/>
      <c r="Y70" s="87"/>
      <c r="Z70" s="87"/>
      <c r="AA70" s="87"/>
    </row>
    <row r="71" ht="12" customHeight="1"/>
    <row r="72" spans="1:33" ht="27" customHeight="1">
      <c r="A72" s="57">
        <v>9</v>
      </c>
      <c r="B72" s="190" t="s">
        <v>216</v>
      </c>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89" t="s">
        <v>217</v>
      </c>
      <c r="AA72" s="180"/>
      <c r="AB72" s="180"/>
      <c r="AC72" s="180"/>
      <c r="AD72" s="180"/>
      <c r="AE72" s="180"/>
      <c r="AF72" s="180"/>
      <c r="AG72" s="89" t="s">
        <v>218</v>
      </c>
    </row>
    <row r="73" ht="12" customHeight="1"/>
    <row r="74" spans="1:39" ht="15" customHeight="1">
      <c r="A74" s="57">
        <v>10</v>
      </c>
      <c r="B74" s="168" t="s">
        <v>219</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row>
    <row r="75" spans="1:40" ht="27" customHeight="1">
      <c r="A75" s="57"/>
      <c r="B75" s="63"/>
      <c r="C75" s="174" t="s">
        <v>220</v>
      </c>
      <c r="D75" s="174"/>
      <c r="E75" s="174"/>
      <c r="F75" s="174"/>
      <c r="G75" s="174"/>
      <c r="H75" s="174"/>
      <c r="I75" s="174"/>
      <c r="J75" s="174"/>
      <c r="K75" s="174"/>
      <c r="L75" s="174"/>
      <c r="M75" s="174"/>
      <c r="N75" s="174"/>
      <c r="O75" s="174"/>
      <c r="P75" s="174"/>
      <c r="Q75" s="174"/>
      <c r="R75" s="174"/>
      <c r="S75" s="174"/>
      <c r="T75" s="174"/>
      <c r="U75" s="174"/>
      <c r="V75" s="174"/>
      <c r="W75" s="174"/>
      <c r="X75" s="174"/>
      <c r="Y75" s="160" t="s">
        <v>1563</v>
      </c>
      <c r="Z75" s="70" t="s">
        <v>1477</v>
      </c>
      <c r="AA75" s="179"/>
      <c r="AB75" s="179"/>
      <c r="AC75" s="179"/>
      <c r="AD75" s="179"/>
      <c r="AE75" s="141" t="s">
        <v>1478</v>
      </c>
      <c r="AK75" s="63"/>
      <c r="AL75" s="63"/>
      <c r="AM75" s="63"/>
      <c r="AN75" s="63"/>
    </row>
    <row r="76" spans="3:36" ht="24" customHeight="1">
      <c r="C76" s="196"/>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row>
    <row r="77" spans="3:36" ht="24" customHeight="1">
      <c r="C77" s="191"/>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row>
    <row r="78" spans="3:36" ht="24" customHeight="1">
      <c r="C78" s="191"/>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row>
    <row r="79" ht="7.5" customHeight="1"/>
    <row r="80" spans="1:39" ht="54" customHeight="1">
      <c r="A80" s="56"/>
      <c r="B80" s="60" t="s">
        <v>221</v>
      </c>
      <c r="C80" s="168" t="s">
        <v>222</v>
      </c>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row>
    <row r="81" spans="1:39" ht="12.75" customHeight="1">
      <c r="A81" s="56"/>
      <c r="B81" s="60"/>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row>
    <row r="82" spans="1:39" ht="42" customHeight="1">
      <c r="A82" s="57">
        <v>11</v>
      </c>
      <c r="B82" s="174" t="s">
        <v>223</v>
      </c>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row>
    <row r="83" spans="1:39" ht="12" customHeight="1">
      <c r="A83" s="57"/>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row>
    <row r="84" spans="1:22" ht="21" customHeight="1">
      <c r="A84" s="56"/>
      <c r="B84" s="314" t="s">
        <v>224</v>
      </c>
      <c r="C84" s="314"/>
      <c r="D84" s="314"/>
      <c r="E84" s="314"/>
      <c r="F84" s="314"/>
      <c r="G84" s="314"/>
      <c r="H84" s="314"/>
      <c r="I84" s="314"/>
      <c r="J84" s="314"/>
      <c r="K84" s="314"/>
      <c r="L84" s="314"/>
      <c r="M84" s="70" t="s">
        <v>225</v>
      </c>
      <c r="N84" s="180"/>
      <c r="O84" s="180"/>
      <c r="P84" s="180"/>
      <c r="Q84" s="180"/>
      <c r="R84" s="180"/>
      <c r="S84" s="180"/>
      <c r="T84" s="72" t="s">
        <v>226</v>
      </c>
      <c r="V84" s="59"/>
    </row>
    <row r="85" spans="1:22" ht="9" customHeight="1">
      <c r="A85" s="56"/>
      <c r="B85" s="90"/>
      <c r="C85" s="90"/>
      <c r="D85" s="90"/>
      <c r="E85" s="90"/>
      <c r="F85" s="90"/>
      <c r="G85" s="90"/>
      <c r="H85" s="90"/>
      <c r="I85" s="90"/>
      <c r="J85" s="90"/>
      <c r="K85" s="90"/>
      <c r="L85" s="90"/>
      <c r="M85" s="72"/>
      <c r="N85" s="71"/>
      <c r="O85" s="71"/>
      <c r="P85" s="71"/>
      <c r="Q85" s="71"/>
      <c r="R85" s="71"/>
      <c r="S85" s="71"/>
      <c r="T85" s="72"/>
      <c r="V85" s="59"/>
    </row>
    <row r="86" spans="1:40" ht="21.75" customHeight="1">
      <c r="A86" s="56"/>
      <c r="B86" s="182"/>
      <c r="C86" s="182"/>
      <c r="D86" s="182"/>
      <c r="E86" s="182"/>
      <c r="F86" s="204" t="s">
        <v>227</v>
      </c>
      <c r="G86" s="204"/>
      <c r="H86" s="204"/>
      <c r="I86" s="204"/>
      <c r="J86" s="180"/>
      <c r="K86" s="180"/>
      <c r="L86" s="180"/>
      <c r="M86" s="204" t="s">
        <v>228</v>
      </c>
      <c r="N86" s="204"/>
      <c r="O86" s="204"/>
      <c r="P86" s="204"/>
      <c r="Q86" s="205" t="s">
        <v>229</v>
      </c>
      <c r="R86" s="205"/>
      <c r="S86" s="182"/>
      <c r="T86" s="182"/>
      <c r="U86" s="182"/>
      <c r="V86" s="182"/>
      <c r="W86" s="204" t="s">
        <v>227</v>
      </c>
      <c r="X86" s="204"/>
      <c r="Y86" s="204"/>
      <c r="Z86" s="204"/>
      <c r="AA86" s="180"/>
      <c r="AB86" s="180"/>
      <c r="AC86" s="180"/>
      <c r="AD86" s="204" t="s">
        <v>228</v>
      </c>
      <c r="AE86" s="204"/>
      <c r="AF86" s="204"/>
      <c r="AG86" s="204"/>
      <c r="AH86" s="62"/>
      <c r="AI86" s="62"/>
      <c r="AJ86" s="62"/>
      <c r="AK86" s="62"/>
      <c r="AL86" s="62"/>
      <c r="AM86" s="62"/>
      <c r="AN86" s="62"/>
    </row>
    <row r="87" spans="1:40" ht="9" customHeight="1">
      <c r="A87" s="56"/>
      <c r="B87" s="60"/>
      <c r="C87" s="60"/>
      <c r="D87" s="60"/>
      <c r="E87" s="60"/>
      <c r="F87" s="81"/>
      <c r="G87" s="81"/>
      <c r="H87" s="81"/>
      <c r="I87" s="81"/>
      <c r="J87" s="62"/>
      <c r="K87" s="62"/>
      <c r="L87" s="62"/>
      <c r="M87" s="81"/>
      <c r="N87" s="81"/>
      <c r="O87" s="81"/>
      <c r="P87" s="81"/>
      <c r="Q87" s="65"/>
      <c r="R87" s="65"/>
      <c r="S87" s="60"/>
      <c r="T87" s="60"/>
      <c r="U87" s="60"/>
      <c r="V87" s="60"/>
      <c r="W87" s="81"/>
      <c r="X87" s="81"/>
      <c r="Y87" s="81"/>
      <c r="Z87" s="81"/>
      <c r="AA87" s="62"/>
      <c r="AB87" s="62"/>
      <c r="AC87" s="62"/>
      <c r="AD87" s="81"/>
      <c r="AE87" s="81"/>
      <c r="AF87" s="81"/>
      <c r="AG87" s="81"/>
      <c r="AH87" s="62"/>
      <c r="AI87" s="62"/>
      <c r="AJ87" s="62"/>
      <c r="AK87" s="62"/>
      <c r="AL87" s="62"/>
      <c r="AM87" s="62"/>
      <c r="AN87" s="62"/>
    </row>
    <row r="88" spans="1:39" ht="14.25" customHeight="1">
      <c r="A88" s="56"/>
      <c r="B88" s="171" t="s">
        <v>230</v>
      </c>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209" t="s">
        <v>34</v>
      </c>
      <c r="AD88" s="168"/>
      <c r="AE88" s="168"/>
      <c r="AF88" s="168"/>
      <c r="AG88" s="168"/>
      <c r="AH88" s="168"/>
      <c r="AI88" s="168"/>
      <c r="AJ88" s="168"/>
      <c r="AK88" s="168"/>
      <c r="AL88" s="168"/>
      <c r="AM88" s="168"/>
    </row>
    <row r="89" spans="1:39" ht="23.25" customHeight="1">
      <c r="A89" s="56"/>
      <c r="B89" s="315"/>
      <c r="C89" s="316"/>
      <c r="D89" s="316"/>
      <c r="E89" s="316"/>
      <c r="F89" s="316"/>
      <c r="G89" s="316"/>
      <c r="H89" s="316"/>
      <c r="I89" s="316"/>
      <c r="J89" s="316"/>
      <c r="K89" s="316"/>
      <c r="L89" s="316"/>
      <c r="M89" s="316"/>
      <c r="N89" s="316"/>
      <c r="O89" s="316"/>
      <c r="P89" s="316"/>
      <c r="Q89" s="316"/>
      <c r="R89" s="316"/>
      <c r="S89" s="316"/>
      <c r="T89" s="316"/>
      <c r="U89" s="316"/>
      <c r="V89" s="316"/>
      <c r="W89" s="316"/>
      <c r="X89" s="316"/>
      <c r="Y89" s="316"/>
      <c r="Z89" s="316"/>
      <c r="AA89" s="316"/>
      <c r="AB89" s="316"/>
      <c r="AC89" s="313"/>
      <c r="AD89" s="194"/>
      <c r="AE89" s="194"/>
      <c r="AF89" s="194"/>
      <c r="AG89" s="194"/>
      <c r="AH89" s="194"/>
      <c r="AI89" s="194"/>
      <c r="AJ89" s="194"/>
      <c r="AK89" s="194"/>
      <c r="AL89" s="194"/>
      <c r="AM89" s="194"/>
    </row>
    <row r="90" spans="1:39" ht="9" customHeight="1">
      <c r="A90" s="56"/>
      <c r="B90" s="60"/>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row>
    <row r="91" spans="1:39" ht="15" customHeight="1">
      <c r="A91" s="57">
        <v>12</v>
      </c>
      <c r="B91" s="174" t="s">
        <v>231</v>
      </c>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row>
    <row r="92" spans="1:39" ht="6" customHeight="1">
      <c r="A92" s="56"/>
      <c r="B92" s="60"/>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row>
    <row r="93" spans="1:39" ht="60" customHeight="1">
      <c r="A93" s="56"/>
      <c r="C93" s="62"/>
      <c r="D93" s="62"/>
      <c r="E93" s="62"/>
      <c r="F93" s="62"/>
      <c r="G93" s="62"/>
      <c r="H93" s="62"/>
      <c r="I93" s="62"/>
      <c r="J93" s="208" t="s">
        <v>232</v>
      </c>
      <c r="K93" s="208"/>
      <c r="L93" s="208"/>
      <c r="M93" s="208"/>
      <c r="N93" s="208"/>
      <c r="O93" s="208"/>
      <c r="P93" s="208"/>
      <c r="Q93" s="208"/>
      <c r="R93" s="212" t="s">
        <v>233</v>
      </c>
      <c r="S93" s="212"/>
      <c r="T93" s="212"/>
      <c r="U93" s="212"/>
      <c r="V93" s="212"/>
      <c r="W93" s="212"/>
      <c r="X93" s="212"/>
      <c r="Y93" s="208" t="s">
        <v>234</v>
      </c>
      <c r="Z93" s="208"/>
      <c r="AA93" s="208"/>
      <c r="AB93" s="208"/>
      <c r="AC93" s="208"/>
      <c r="AD93" s="208" t="s">
        <v>235</v>
      </c>
      <c r="AE93" s="208"/>
      <c r="AF93" s="208"/>
      <c r="AG93" s="208"/>
      <c r="AH93" s="208"/>
      <c r="AI93" s="208"/>
      <c r="AJ93" s="208"/>
      <c r="AK93" s="208"/>
      <c r="AL93" s="208"/>
      <c r="AM93" s="208"/>
    </row>
    <row r="94" spans="1:39" ht="15" customHeight="1">
      <c r="A94" s="56"/>
      <c r="B94" s="210" t="s">
        <v>236</v>
      </c>
      <c r="C94" s="211"/>
      <c r="D94" s="211"/>
      <c r="E94" s="211"/>
      <c r="F94" s="211"/>
      <c r="G94" s="211"/>
      <c r="H94" s="211"/>
      <c r="I94" s="211"/>
      <c r="J94" s="221" t="s">
        <v>237</v>
      </c>
      <c r="K94" s="221"/>
      <c r="L94" s="221"/>
      <c r="M94" s="221"/>
      <c r="N94" s="221"/>
      <c r="O94" s="221"/>
      <c r="P94" s="221"/>
      <c r="Q94" s="221"/>
      <c r="R94" s="216" t="s">
        <v>238</v>
      </c>
      <c r="S94" s="216"/>
      <c r="T94" s="216"/>
      <c r="U94" s="216"/>
      <c r="V94" s="216"/>
      <c r="W94" s="216"/>
      <c r="X94" s="216"/>
      <c r="Y94" s="213"/>
      <c r="Z94" s="213"/>
      <c r="AA94" s="213"/>
      <c r="AB94" s="220" t="s">
        <v>227</v>
      </c>
      <c r="AC94" s="220"/>
      <c r="AD94" s="225"/>
      <c r="AE94" s="226"/>
      <c r="AF94" s="226"/>
      <c r="AG94" s="226"/>
      <c r="AH94" s="226"/>
      <c r="AI94" s="226"/>
      <c r="AJ94" s="226"/>
      <c r="AK94" s="226"/>
      <c r="AL94" s="226"/>
      <c r="AM94" s="227"/>
    </row>
    <row r="95" spans="1:39" ht="15" customHeight="1">
      <c r="A95" s="56"/>
      <c r="B95" s="210"/>
      <c r="C95" s="211"/>
      <c r="D95" s="211"/>
      <c r="E95" s="211"/>
      <c r="F95" s="211"/>
      <c r="G95" s="211"/>
      <c r="H95" s="211"/>
      <c r="I95" s="211"/>
      <c r="J95" s="214"/>
      <c r="K95" s="215"/>
      <c r="L95" s="215"/>
      <c r="M95" s="215"/>
      <c r="N95" s="215"/>
      <c r="O95" s="215"/>
      <c r="P95" s="215"/>
      <c r="Q95" s="215"/>
      <c r="R95" s="217"/>
      <c r="S95" s="218"/>
      <c r="T95" s="219"/>
      <c r="U95" s="222" t="s">
        <v>227</v>
      </c>
      <c r="V95" s="223"/>
      <c r="W95" s="223"/>
      <c r="X95" s="224"/>
      <c r="Y95" s="213"/>
      <c r="Z95" s="213"/>
      <c r="AA95" s="213"/>
      <c r="AB95" s="220"/>
      <c r="AC95" s="220"/>
      <c r="AD95" s="226"/>
      <c r="AE95" s="226"/>
      <c r="AF95" s="226"/>
      <c r="AG95" s="226"/>
      <c r="AH95" s="226"/>
      <c r="AI95" s="226"/>
      <c r="AJ95" s="226"/>
      <c r="AK95" s="226"/>
      <c r="AL95" s="226"/>
      <c r="AM95" s="227"/>
    </row>
    <row r="96" spans="1:39" ht="15" customHeight="1">
      <c r="A96" s="56"/>
      <c r="B96" s="210"/>
      <c r="C96" s="211"/>
      <c r="D96" s="211"/>
      <c r="E96" s="211"/>
      <c r="F96" s="211"/>
      <c r="G96" s="211"/>
      <c r="H96" s="211"/>
      <c r="I96" s="211"/>
      <c r="J96" s="215"/>
      <c r="K96" s="215"/>
      <c r="L96" s="215"/>
      <c r="M96" s="215"/>
      <c r="N96" s="215"/>
      <c r="O96" s="215"/>
      <c r="P96" s="215"/>
      <c r="Q96" s="215"/>
      <c r="R96" s="217"/>
      <c r="S96" s="218"/>
      <c r="T96" s="219"/>
      <c r="U96" s="222" t="s">
        <v>228</v>
      </c>
      <c r="V96" s="223"/>
      <c r="W96" s="223"/>
      <c r="X96" s="224"/>
      <c r="Y96" s="213"/>
      <c r="Z96" s="213"/>
      <c r="AA96" s="213"/>
      <c r="AB96" s="220"/>
      <c r="AC96" s="220"/>
      <c r="AD96" s="226"/>
      <c r="AE96" s="226"/>
      <c r="AF96" s="226"/>
      <c r="AG96" s="226"/>
      <c r="AH96" s="226"/>
      <c r="AI96" s="226"/>
      <c r="AJ96" s="226"/>
      <c r="AK96" s="226"/>
      <c r="AL96" s="226"/>
      <c r="AM96" s="227"/>
    </row>
    <row r="97" spans="1:39" ht="15" customHeight="1">
      <c r="A97" s="56"/>
      <c r="B97" s="210"/>
      <c r="C97" s="211"/>
      <c r="D97" s="211"/>
      <c r="E97" s="211"/>
      <c r="F97" s="211"/>
      <c r="G97" s="211"/>
      <c r="H97" s="211"/>
      <c r="I97" s="211"/>
      <c r="J97" s="221" t="s">
        <v>239</v>
      </c>
      <c r="K97" s="221"/>
      <c r="L97" s="221"/>
      <c r="M97" s="221"/>
      <c r="N97" s="221"/>
      <c r="O97" s="221"/>
      <c r="P97" s="221"/>
      <c r="Q97" s="221"/>
      <c r="R97" s="216" t="s">
        <v>240</v>
      </c>
      <c r="S97" s="216"/>
      <c r="T97" s="216"/>
      <c r="U97" s="216"/>
      <c r="V97" s="216"/>
      <c r="W97" s="216"/>
      <c r="X97" s="216"/>
      <c r="Y97" s="213"/>
      <c r="Z97" s="213"/>
      <c r="AA97" s="213"/>
      <c r="AB97" s="220" t="s">
        <v>228</v>
      </c>
      <c r="AC97" s="220"/>
      <c r="AD97" s="226"/>
      <c r="AE97" s="226"/>
      <c r="AF97" s="226"/>
      <c r="AG97" s="226"/>
      <c r="AH97" s="226"/>
      <c r="AI97" s="226"/>
      <c r="AJ97" s="226"/>
      <c r="AK97" s="226"/>
      <c r="AL97" s="226"/>
      <c r="AM97" s="227"/>
    </row>
    <row r="98" spans="1:39" ht="15" customHeight="1">
      <c r="A98" s="56"/>
      <c r="B98" s="210"/>
      <c r="C98" s="211"/>
      <c r="D98" s="211"/>
      <c r="E98" s="211"/>
      <c r="F98" s="211"/>
      <c r="G98" s="211"/>
      <c r="H98" s="211"/>
      <c r="I98" s="211"/>
      <c r="J98" s="214"/>
      <c r="K98" s="215"/>
      <c r="L98" s="215"/>
      <c r="M98" s="215"/>
      <c r="N98" s="215"/>
      <c r="O98" s="215"/>
      <c r="P98" s="215"/>
      <c r="Q98" s="215"/>
      <c r="R98" s="217"/>
      <c r="S98" s="218"/>
      <c r="T98" s="219"/>
      <c r="U98" s="222" t="s">
        <v>227</v>
      </c>
      <c r="V98" s="223"/>
      <c r="W98" s="223"/>
      <c r="X98" s="224"/>
      <c r="Y98" s="213"/>
      <c r="Z98" s="213"/>
      <c r="AA98" s="213"/>
      <c r="AB98" s="220"/>
      <c r="AC98" s="220"/>
      <c r="AD98" s="226"/>
      <c r="AE98" s="226"/>
      <c r="AF98" s="226"/>
      <c r="AG98" s="226"/>
      <c r="AH98" s="226"/>
      <c r="AI98" s="226"/>
      <c r="AJ98" s="226"/>
      <c r="AK98" s="226"/>
      <c r="AL98" s="226"/>
      <c r="AM98" s="227"/>
    </row>
    <row r="99" spans="1:39" ht="15" customHeight="1">
      <c r="A99" s="56"/>
      <c r="B99" s="210"/>
      <c r="C99" s="211"/>
      <c r="D99" s="211"/>
      <c r="E99" s="211"/>
      <c r="F99" s="211"/>
      <c r="G99" s="211"/>
      <c r="H99" s="211"/>
      <c r="I99" s="211"/>
      <c r="J99" s="215"/>
      <c r="K99" s="215"/>
      <c r="L99" s="215"/>
      <c r="M99" s="215"/>
      <c r="N99" s="215"/>
      <c r="O99" s="215"/>
      <c r="P99" s="215"/>
      <c r="Q99" s="215"/>
      <c r="R99" s="217"/>
      <c r="S99" s="218"/>
      <c r="T99" s="219"/>
      <c r="U99" s="222" t="s">
        <v>228</v>
      </c>
      <c r="V99" s="223"/>
      <c r="W99" s="223"/>
      <c r="X99" s="224"/>
      <c r="Y99" s="213"/>
      <c r="Z99" s="213"/>
      <c r="AA99" s="213"/>
      <c r="AB99" s="220"/>
      <c r="AC99" s="220"/>
      <c r="AD99" s="226"/>
      <c r="AE99" s="226"/>
      <c r="AF99" s="226"/>
      <c r="AG99" s="226"/>
      <c r="AH99" s="226"/>
      <c r="AI99" s="226"/>
      <c r="AJ99" s="226"/>
      <c r="AK99" s="226"/>
      <c r="AL99" s="226"/>
      <c r="AM99" s="227"/>
    </row>
    <row r="100" spans="1:39" ht="15" customHeight="1">
      <c r="A100" s="56"/>
      <c r="B100" s="210" t="s">
        <v>241</v>
      </c>
      <c r="C100" s="211"/>
      <c r="D100" s="211"/>
      <c r="E100" s="211"/>
      <c r="F100" s="211"/>
      <c r="G100" s="211"/>
      <c r="H100" s="211"/>
      <c r="I100" s="211"/>
      <c r="J100" s="221" t="s">
        <v>237</v>
      </c>
      <c r="K100" s="221"/>
      <c r="L100" s="221"/>
      <c r="M100" s="221"/>
      <c r="N100" s="221"/>
      <c r="O100" s="221"/>
      <c r="P100" s="221"/>
      <c r="Q100" s="221"/>
      <c r="R100" s="216" t="s">
        <v>238</v>
      </c>
      <c r="S100" s="216"/>
      <c r="T100" s="216"/>
      <c r="U100" s="216"/>
      <c r="V100" s="216"/>
      <c r="W100" s="216"/>
      <c r="X100" s="216"/>
      <c r="Y100" s="213"/>
      <c r="Z100" s="213"/>
      <c r="AA100" s="213"/>
      <c r="AB100" s="220" t="s">
        <v>227</v>
      </c>
      <c r="AC100" s="220"/>
      <c r="AD100" s="225"/>
      <c r="AE100" s="226"/>
      <c r="AF100" s="226"/>
      <c r="AG100" s="226"/>
      <c r="AH100" s="226"/>
      <c r="AI100" s="226"/>
      <c r="AJ100" s="226"/>
      <c r="AK100" s="226"/>
      <c r="AL100" s="226"/>
      <c r="AM100" s="227"/>
    </row>
    <row r="101" spans="1:39" ht="15" customHeight="1">
      <c r="A101" s="56"/>
      <c r="B101" s="210"/>
      <c r="C101" s="211"/>
      <c r="D101" s="211"/>
      <c r="E101" s="211"/>
      <c r="F101" s="211"/>
      <c r="G101" s="211"/>
      <c r="H101" s="211"/>
      <c r="I101" s="211"/>
      <c r="J101" s="214"/>
      <c r="K101" s="215"/>
      <c r="L101" s="215"/>
      <c r="M101" s="215"/>
      <c r="N101" s="215"/>
      <c r="O101" s="215"/>
      <c r="P101" s="215"/>
      <c r="Q101" s="215"/>
      <c r="R101" s="217"/>
      <c r="S101" s="218"/>
      <c r="T101" s="219"/>
      <c r="U101" s="222" t="s">
        <v>227</v>
      </c>
      <c r="V101" s="223"/>
      <c r="W101" s="223"/>
      <c r="X101" s="224"/>
      <c r="Y101" s="213"/>
      <c r="Z101" s="213"/>
      <c r="AA101" s="213"/>
      <c r="AB101" s="220"/>
      <c r="AC101" s="220"/>
      <c r="AD101" s="226"/>
      <c r="AE101" s="226"/>
      <c r="AF101" s="226"/>
      <c r="AG101" s="226"/>
      <c r="AH101" s="226"/>
      <c r="AI101" s="226"/>
      <c r="AJ101" s="226"/>
      <c r="AK101" s="226"/>
      <c r="AL101" s="226"/>
      <c r="AM101" s="227"/>
    </row>
    <row r="102" spans="1:39" ht="15" customHeight="1">
      <c r="A102" s="56"/>
      <c r="B102" s="210"/>
      <c r="C102" s="211"/>
      <c r="D102" s="211"/>
      <c r="E102" s="211"/>
      <c r="F102" s="211"/>
      <c r="G102" s="211"/>
      <c r="H102" s="211"/>
      <c r="I102" s="211"/>
      <c r="J102" s="215"/>
      <c r="K102" s="215"/>
      <c r="L102" s="215"/>
      <c r="M102" s="215"/>
      <c r="N102" s="215"/>
      <c r="O102" s="215"/>
      <c r="P102" s="215"/>
      <c r="Q102" s="215"/>
      <c r="R102" s="217"/>
      <c r="S102" s="218"/>
      <c r="T102" s="219"/>
      <c r="U102" s="222" t="s">
        <v>228</v>
      </c>
      <c r="V102" s="223"/>
      <c r="W102" s="223"/>
      <c r="X102" s="224"/>
      <c r="Y102" s="213"/>
      <c r="Z102" s="213"/>
      <c r="AA102" s="213"/>
      <c r="AB102" s="220"/>
      <c r="AC102" s="220"/>
      <c r="AD102" s="226"/>
      <c r="AE102" s="226"/>
      <c r="AF102" s="226"/>
      <c r="AG102" s="226"/>
      <c r="AH102" s="226"/>
      <c r="AI102" s="226"/>
      <c r="AJ102" s="226"/>
      <c r="AK102" s="226"/>
      <c r="AL102" s="226"/>
      <c r="AM102" s="227"/>
    </row>
    <row r="103" spans="1:39" ht="15" customHeight="1">
      <c r="A103" s="56"/>
      <c r="B103" s="210"/>
      <c r="C103" s="211"/>
      <c r="D103" s="211"/>
      <c r="E103" s="211"/>
      <c r="F103" s="211"/>
      <c r="G103" s="211"/>
      <c r="H103" s="211"/>
      <c r="I103" s="211"/>
      <c r="J103" s="221" t="s">
        <v>239</v>
      </c>
      <c r="K103" s="221"/>
      <c r="L103" s="221"/>
      <c r="M103" s="221"/>
      <c r="N103" s="221"/>
      <c r="O103" s="221"/>
      <c r="P103" s="221"/>
      <c r="Q103" s="221"/>
      <c r="R103" s="216" t="s">
        <v>240</v>
      </c>
      <c r="S103" s="216"/>
      <c r="T103" s="216"/>
      <c r="U103" s="216"/>
      <c r="V103" s="216"/>
      <c r="W103" s="216"/>
      <c r="X103" s="216"/>
      <c r="Y103" s="213"/>
      <c r="Z103" s="213"/>
      <c r="AA103" s="213"/>
      <c r="AB103" s="220" t="s">
        <v>228</v>
      </c>
      <c r="AC103" s="220"/>
      <c r="AD103" s="226"/>
      <c r="AE103" s="226"/>
      <c r="AF103" s="226"/>
      <c r="AG103" s="226"/>
      <c r="AH103" s="226"/>
      <c r="AI103" s="226"/>
      <c r="AJ103" s="226"/>
      <c r="AK103" s="226"/>
      <c r="AL103" s="226"/>
      <c r="AM103" s="227"/>
    </row>
    <row r="104" spans="1:39" ht="15" customHeight="1">
      <c r="A104" s="56"/>
      <c r="B104" s="210"/>
      <c r="C104" s="211"/>
      <c r="D104" s="211"/>
      <c r="E104" s="211"/>
      <c r="F104" s="211"/>
      <c r="G104" s="211"/>
      <c r="H104" s="211"/>
      <c r="I104" s="211"/>
      <c r="J104" s="214"/>
      <c r="K104" s="215"/>
      <c r="L104" s="215"/>
      <c r="M104" s="215"/>
      <c r="N104" s="215"/>
      <c r="O104" s="215"/>
      <c r="P104" s="215"/>
      <c r="Q104" s="215"/>
      <c r="R104" s="217"/>
      <c r="S104" s="218"/>
      <c r="T104" s="219"/>
      <c r="U104" s="222" t="s">
        <v>227</v>
      </c>
      <c r="V104" s="223"/>
      <c r="W104" s="223"/>
      <c r="X104" s="224"/>
      <c r="Y104" s="213"/>
      <c r="Z104" s="213"/>
      <c r="AA104" s="213"/>
      <c r="AB104" s="220"/>
      <c r="AC104" s="220"/>
      <c r="AD104" s="226"/>
      <c r="AE104" s="226"/>
      <c r="AF104" s="226"/>
      <c r="AG104" s="226"/>
      <c r="AH104" s="226"/>
      <c r="AI104" s="226"/>
      <c r="AJ104" s="226"/>
      <c r="AK104" s="226"/>
      <c r="AL104" s="226"/>
      <c r="AM104" s="227"/>
    </row>
    <row r="105" spans="1:39" ht="15" customHeight="1">
      <c r="A105" s="56"/>
      <c r="B105" s="210"/>
      <c r="C105" s="211"/>
      <c r="D105" s="211"/>
      <c r="E105" s="211"/>
      <c r="F105" s="211"/>
      <c r="G105" s="211"/>
      <c r="H105" s="211"/>
      <c r="I105" s="211"/>
      <c r="J105" s="215"/>
      <c r="K105" s="215"/>
      <c r="L105" s="215"/>
      <c r="M105" s="215"/>
      <c r="N105" s="215"/>
      <c r="O105" s="215"/>
      <c r="P105" s="215"/>
      <c r="Q105" s="215"/>
      <c r="R105" s="217"/>
      <c r="S105" s="218"/>
      <c r="T105" s="219"/>
      <c r="U105" s="222" t="s">
        <v>228</v>
      </c>
      <c r="V105" s="223"/>
      <c r="W105" s="223"/>
      <c r="X105" s="224"/>
      <c r="Y105" s="213"/>
      <c r="Z105" s="213"/>
      <c r="AA105" s="213"/>
      <c r="AB105" s="220"/>
      <c r="AC105" s="220"/>
      <c r="AD105" s="226"/>
      <c r="AE105" s="226"/>
      <c r="AF105" s="226"/>
      <c r="AG105" s="226"/>
      <c r="AH105" s="226"/>
      <c r="AI105" s="226"/>
      <c r="AJ105" s="226"/>
      <c r="AK105" s="226"/>
      <c r="AL105" s="226"/>
      <c r="AM105" s="227"/>
    </row>
    <row r="106" spans="1:39" ht="15" customHeight="1">
      <c r="A106" s="56"/>
      <c r="B106" s="210" t="s">
        <v>242</v>
      </c>
      <c r="C106" s="211"/>
      <c r="D106" s="211"/>
      <c r="E106" s="211"/>
      <c r="F106" s="211"/>
      <c r="G106" s="211"/>
      <c r="H106" s="211"/>
      <c r="I106" s="211"/>
      <c r="J106" s="221" t="s">
        <v>237</v>
      </c>
      <c r="K106" s="221"/>
      <c r="L106" s="221"/>
      <c r="M106" s="221"/>
      <c r="N106" s="221"/>
      <c r="O106" s="221"/>
      <c r="P106" s="221"/>
      <c r="Q106" s="221"/>
      <c r="R106" s="216" t="s">
        <v>238</v>
      </c>
      <c r="S106" s="216"/>
      <c r="T106" s="216"/>
      <c r="U106" s="216"/>
      <c r="V106" s="216"/>
      <c r="W106" s="216"/>
      <c r="X106" s="216"/>
      <c r="Y106" s="213"/>
      <c r="Z106" s="213"/>
      <c r="AA106" s="213"/>
      <c r="AB106" s="220" t="s">
        <v>227</v>
      </c>
      <c r="AC106" s="220"/>
      <c r="AD106" s="225"/>
      <c r="AE106" s="226"/>
      <c r="AF106" s="226"/>
      <c r="AG106" s="226"/>
      <c r="AH106" s="226"/>
      <c r="AI106" s="226"/>
      <c r="AJ106" s="226"/>
      <c r="AK106" s="226"/>
      <c r="AL106" s="226"/>
      <c r="AM106" s="227"/>
    </row>
    <row r="107" spans="1:39" ht="15" customHeight="1">
      <c r="A107" s="56"/>
      <c r="B107" s="210"/>
      <c r="C107" s="211"/>
      <c r="D107" s="211"/>
      <c r="E107" s="211"/>
      <c r="F107" s="211"/>
      <c r="G107" s="211"/>
      <c r="H107" s="211"/>
      <c r="I107" s="211"/>
      <c r="J107" s="214"/>
      <c r="K107" s="215"/>
      <c r="L107" s="215"/>
      <c r="M107" s="215"/>
      <c r="N107" s="215"/>
      <c r="O107" s="215"/>
      <c r="P107" s="215"/>
      <c r="Q107" s="215"/>
      <c r="R107" s="217"/>
      <c r="S107" s="218"/>
      <c r="T107" s="219"/>
      <c r="U107" s="222" t="s">
        <v>227</v>
      </c>
      <c r="V107" s="223"/>
      <c r="W107" s="223"/>
      <c r="X107" s="224"/>
      <c r="Y107" s="213"/>
      <c r="Z107" s="213"/>
      <c r="AA107" s="213"/>
      <c r="AB107" s="220"/>
      <c r="AC107" s="220"/>
      <c r="AD107" s="226"/>
      <c r="AE107" s="226"/>
      <c r="AF107" s="226"/>
      <c r="AG107" s="226"/>
      <c r="AH107" s="226"/>
      <c r="AI107" s="226"/>
      <c r="AJ107" s="226"/>
      <c r="AK107" s="226"/>
      <c r="AL107" s="226"/>
      <c r="AM107" s="227"/>
    </row>
    <row r="108" spans="1:39" ht="15" customHeight="1">
      <c r="A108" s="56"/>
      <c r="B108" s="210"/>
      <c r="C108" s="211"/>
      <c r="D108" s="211"/>
      <c r="E108" s="211"/>
      <c r="F108" s="211"/>
      <c r="G108" s="211"/>
      <c r="H108" s="211"/>
      <c r="I108" s="211"/>
      <c r="J108" s="215"/>
      <c r="K108" s="215"/>
      <c r="L108" s="215"/>
      <c r="M108" s="215"/>
      <c r="N108" s="215"/>
      <c r="O108" s="215"/>
      <c r="P108" s="215"/>
      <c r="Q108" s="215"/>
      <c r="R108" s="217"/>
      <c r="S108" s="218"/>
      <c r="T108" s="219"/>
      <c r="U108" s="222" t="s">
        <v>228</v>
      </c>
      <c r="V108" s="223"/>
      <c r="W108" s="223"/>
      <c r="X108" s="224"/>
      <c r="Y108" s="213"/>
      <c r="Z108" s="213"/>
      <c r="AA108" s="213"/>
      <c r="AB108" s="220"/>
      <c r="AC108" s="220"/>
      <c r="AD108" s="226"/>
      <c r="AE108" s="226"/>
      <c r="AF108" s="226"/>
      <c r="AG108" s="226"/>
      <c r="AH108" s="226"/>
      <c r="AI108" s="226"/>
      <c r="AJ108" s="226"/>
      <c r="AK108" s="226"/>
      <c r="AL108" s="226"/>
      <c r="AM108" s="227"/>
    </row>
    <row r="109" spans="1:39" ht="15" customHeight="1">
      <c r="A109" s="56"/>
      <c r="B109" s="210"/>
      <c r="C109" s="211"/>
      <c r="D109" s="211"/>
      <c r="E109" s="211"/>
      <c r="F109" s="211"/>
      <c r="G109" s="211"/>
      <c r="H109" s="211"/>
      <c r="I109" s="211"/>
      <c r="J109" s="221" t="s">
        <v>239</v>
      </c>
      <c r="K109" s="221"/>
      <c r="L109" s="221"/>
      <c r="M109" s="221"/>
      <c r="N109" s="221"/>
      <c r="O109" s="221"/>
      <c r="P109" s="221"/>
      <c r="Q109" s="221"/>
      <c r="R109" s="216" t="s">
        <v>240</v>
      </c>
      <c r="S109" s="216"/>
      <c r="T109" s="216"/>
      <c r="U109" s="216"/>
      <c r="V109" s="216"/>
      <c r="W109" s="216"/>
      <c r="X109" s="216"/>
      <c r="Y109" s="213"/>
      <c r="Z109" s="213"/>
      <c r="AA109" s="213"/>
      <c r="AB109" s="220" t="s">
        <v>228</v>
      </c>
      <c r="AC109" s="220"/>
      <c r="AD109" s="226"/>
      <c r="AE109" s="226"/>
      <c r="AF109" s="226"/>
      <c r="AG109" s="226"/>
      <c r="AH109" s="226"/>
      <c r="AI109" s="226"/>
      <c r="AJ109" s="226"/>
      <c r="AK109" s="226"/>
      <c r="AL109" s="226"/>
      <c r="AM109" s="227"/>
    </row>
    <row r="110" spans="1:39" ht="15" customHeight="1">
      <c r="A110" s="56"/>
      <c r="B110" s="210"/>
      <c r="C110" s="211"/>
      <c r="D110" s="211"/>
      <c r="E110" s="211"/>
      <c r="F110" s="211"/>
      <c r="G110" s="211"/>
      <c r="H110" s="211"/>
      <c r="I110" s="211"/>
      <c r="J110" s="214"/>
      <c r="K110" s="215"/>
      <c r="L110" s="215"/>
      <c r="M110" s="215"/>
      <c r="N110" s="215"/>
      <c r="O110" s="215"/>
      <c r="P110" s="215"/>
      <c r="Q110" s="215"/>
      <c r="R110" s="217"/>
      <c r="S110" s="218"/>
      <c r="T110" s="219"/>
      <c r="U110" s="222" t="s">
        <v>227</v>
      </c>
      <c r="V110" s="223"/>
      <c r="W110" s="223"/>
      <c r="X110" s="224"/>
      <c r="Y110" s="213"/>
      <c r="Z110" s="213"/>
      <c r="AA110" s="213"/>
      <c r="AB110" s="220"/>
      <c r="AC110" s="220"/>
      <c r="AD110" s="226"/>
      <c r="AE110" s="226"/>
      <c r="AF110" s="226"/>
      <c r="AG110" s="226"/>
      <c r="AH110" s="226"/>
      <c r="AI110" s="226"/>
      <c r="AJ110" s="226"/>
      <c r="AK110" s="226"/>
      <c r="AL110" s="226"/>
      <c r="AM110" s="227"/>
    </row>
    <row r="111" spans="1:39" ht="15" customHeight="1">
      <c r="A111" s="56"/>
      <c r="B111" s="210"/>
      <c r="C111" s="211"/>
      <c r="D111" s="211"/>
      <c r="E111" s="211"/>
      <c r="F111" s="211"/>
      <c r="G111" s="211"/>
      <c r="H111" s="211"/>
      <c r="I111" s="211"/>
      <c r="J111" s="215"/>
      <c r="K111" s="215"/>
      <c r="L111" s="215"/>
      <c r="M111" s="215"/>
      <c r="N111" s="215"/>
      <c r="O111" s="215"/>
      <c r="P111" s="215"/>
      <c r="Q111" s="215"/>
      <c r="R111" s="217"/>
      <c r="S111" s="218"/>
      <c r="T111" s="219"/>
      <c r="U111" s="222" t="s">
        <v>228</v>
      </c>
      <c r="V111" s="223"/>
      <c r="W111" s="223"/>
      <c r="X111" s="224"/>
      <c r="Y111" s="213"/>
      <c r="Z111" s="213"/>
      <c r="AA111" s="213"/>
      <c r="AB111" s="220"/>
      <c r="AC111" s="220"/>
      <c r="AD111" s="226"/>
      <c r="AE111" s="226"/>
      <c r="AF111" s="226"/>
      <c r="AG111" s="226"/>
      <c r="AH111" s="226"/>
      <c r="AI111" s="226"/>
      <c r="AJ111" s="226"/>
      <c r="AK111" s="226"/>
      <c r="AL111" s="226"/>
      <c r="AM111" s="227"/>
    </row>
    <row r="112" spans="1:39" ht="15" customHeight="1">
      <c r="A112" s="56"/>
      <c r="B112" s="210" t="s">
        <v>243</v>
      </c>
      <c r="C112" s="211"/>
      <c r="D112" s="211"/>
      <c r="E112" s="211"/>
      <c r="F112" s="211"/>
      <c r="G112" s="211"/>
      <c r="H112" s="211"/>
      <c r="I112" s="211"/>
      <c r="J112" s="221" t="s">
        <v>237</v>
      </c>
      <c r="K112" s="221"/>
      <c r="L112" s="221"/>
      <c r="M112" s="221"/>
      <c r="N112" s="221"/>
      <c r="O112" s="221"/>
      <c r="P112" s="221"/>
      <c r="Q112" s="221"/>
      <c r="R112" s="216" t="s">
        <v>238</v>
      </c>
      <c r="S112" s="216"/>
      <c r="T112" s="216"/>
      <c r="U112" s="216"/>
      <c r="V112" s="216"/>
      <c r="W112" s="216"/>
      <c r="X112" s="216"/>
      <c r="Y112" s="213"/>
      <c r="Z112" s="213"/>
      <c r="AA112" s="213"/>
      <c r="AB112" s="220" t="s">
        <v>227</v>
      </c>
      <c r="AC112" s="220"/>
      <c r="AD112" s="225"/>
      <c r="AE112" s="226"/>
      <c r="AF112" s="226"/>
      <c r="AG112" s="226"/>
      <c r="AH112" s="226"/>
      <c r="AI112" s="226"/>
      <c r="AJ112" s="226"/>
      <c r="AK112" s="226"/>
      <c r="AL112" s="226"/>
      <c r="AM112" s="227"/>
    </row>
    <row r="113" spans="1:39" ht="15" customHeight="1">
      <c r="A113" s="56"/>
      <c r="B113" s="210"/>
      <c r="C113" s="211"/>
      <c r="D113" s="211"/>
      <c r="E113" s="211"/>
      <c r="F113" s="211"/>
      <c r="G113" s="211"/>
      <c r="H113" s="211"/>
      <c r="I113" s="211"/>
      <c r="J113" s="214"/>
      <c r="K113" s="215"/>
      <c r="L113" s="215"/>
      <c r="M113" s="215"/>
      <c r="N113" s="215"/>
      <c r="O113" s="215"/>
      <c r="P113" s="215"/>
      <c r="Q113" s="215"/>
      <c r="R113" s="217"/>
      <c r="S113" s="218"/>
      <c r="T113" s="219"/>
      <c r="U113" s="222" t="s">
        <v>227</v>
      </c>
      <c r="V113" s="223"/>
      <c r="W113" s="223"/>
      <c r="X113" s="224"/>
      <c r="Y113" s="213"/>
      <c r="Z113" s="213"/>
      <c r="AA113" s="213"/>
      <c r="AB113" s="220"/>
      <c r="AC113" s="220"/>
      <c r="AD113" s="226"/>
      <c r="AE113" s="226"/>
      <c r="AF113" s="226"/>
      <c r="AG113" s="226"/>
      <c r="AH113" s="226"/>
      <c r="AI113" s="226"/>
      <c r="AJ113" s="226"/>
      <c r="AK113" s="226"/>
      <c r="AL113" s="226"/>
      <c r="AM113" s="227"/>
    </row>
    <row r="114" spans="1:39" ht="15" customHeight="1">
      <c r="A114" s="56"/>
      <c r="B114" s="210"/>
      <c r="C114" s="211"/>
      <c r="D114" s="211"/>
      <c r="E114" s="211"/>
      <c r="F114" s="211"/>
      <c r="G114" s="211"/>
      <c r="H114" s="211"/>
      <c r="I114" s="211"/>
      <c r="J114" s="215"/>
      <c r="K114" s="215"/>
      <c r="L114" s="215"/>
      <c r="M114" s="215"/>
      <c r="N114" s="215"/>
      <c r="O114" s="215"/>
      <c r="P114" s="215"/>
      <c r="Q114" s="215"/>
      <c r="R114" s="217"/>
      <c r="S114" s="218"/>
      <c r="T114" s="219"/>
      <c r="U114" s="222" t="s">
        <v>228</v>
      </c>
      <c r="V114" s="223"/>
      <c r="W114" s="223"/>
      <c r="X114" s="224"/>
      <c r="Y114" s="213"/>
      <c r="Z114" s="213"/>
      <c r="AA114" s="213"/>
      <c r="AB114" s="220"/>
      <c r="AC114" s="220"/>
      <c r="AD114" s="226"/>
      <c r="AE114" s="226"/>
      <c r="AF114" s="226"/>
      <c r="AG114" s="226"/>
      <c r="AH114" s="226"/>
      <c r="AI114" s="226"/>
      <c r="AJ114" s="226"/>
      <c r="AK114" s="226"/>
      <c r="AL114" s="226"/>
      <c r="AM114" s="227"/>
    </row>
    <row r="115" spans="1:39" ht="15" customHeight="1">
      <c r="A115" s="56"/>
      <c r="B115" s="210"/>
      <c r="C115" s="211"/>
      <c r="D115" s="211"/>
      <c r="E115" s="211"/>
      <c r="F115" s="211"/>
      <c r="G115" s="211"/>
      <c r="H115" s="211"/>
      <c r="I115" s="211"/>
      <c r="J115" s="221" t="s">
        <v>239</v>
      </c>
      <c r="K115" s="221"/>
      <c r="L115" s="221"/>
      <c r="M115" s="221"/>
      <c r="N115" s="221"/>
      <c r="O115" s="221"/>
      <c r="P115" s="221"/>
      <c r="Q115" s="221"/>
      <c r="R115" s="216" t="s">
        <v>240</v>
      </c>
      <c r="S115" s="216"/>
      <c r="T115" s="216"/>
      <c r="U115" s="216"/>
      <c r="V115" s="216"/>
      <c r="W115" s="216"/>
      <c r="X115" s="216"/>
      <c r="Y115" s="213"/>
      <c r="Z115" s="213"/>
      <c r="AA115" s="213"/>
      <c r="AB115" s="220" t="s">
        <v>228</v>
      </c>
      <c r="AC115" s="220"/>
      <c r="AD115" s="226"/>
      <c r="AE115" s="226"/>
      <c r="AF115" s="226"/>
      <c r="AG115" s="226"/>
      <c r="AH115" s="226"/>
      <c r="AI115" s="226"/>
      <c r="AJ115" s="226"/>
      <c r="AK115" s="226"/>
      <c r="AL115" s="226"/>
      <c r="AM115" s="227"/>
    </row>
    <row r="116" spans="1:39" ht="15" customHeight="1">
      <c r="A116" s="56"/>
      <c r="B116" s="210"/>
      <c r="C116" s="211"/>
      <c r="D116" s="211"/>
      <c r="E116" s="211"/>
      <c r="F116" s="211"/>
      <c r="G116" s="211"/>
      <c r="H116" s="211"/>
      <c r="I116" s="211"/>
      <c r="J116" s="214"/>
      <c r="K116" s="215"/>
      <c r="L116" s="215"/>
      <c r="M116" s="215"/>
      <c r="N116" s="215"/>
      <c r="O116" s="215"/>
      <c r="P116" s="215"/>
      <c r="Q116" s="215"/>
      <c r="R116" s="217"/>
      <c r="S116" s="218"/>
      <c r="T116" s="219"/>
      <c r="U116" s="222" t="s">
        <v>227</v>
      </c>
      <c r="V116" s="223"/>
      <c r="W116" s="223"/>
      <c r="X116" s="224"/>
      <c r="Y116" s="213"/>
      <c r="Z116" s="213"/>
      <c r="AA116" s="213"/>
      <c r="AB116" s="220"/>
      <c r="AC116" s="220"/>
      <c r="AD116" s="226"/>
      <c r="AE116" s="226"/>
      <c r="AF116" s="226"/>
      <c r="AG116" s="226"/>
      <c r="AH116" s="226"/>
      <c r="AI116" s="226"/>
      <c r="AJ116" s="226"/>
      <c r="AK116" s="226"/>
      <c r="AL116" s="226"/>
      <c r="AM116" s="227"/>
    </row>
    <row r="117" spans="1:39" ht="15" customHeight="1">
      <c r="A117" s="56"/>
      <c r="B117" s="210"/>
      <c r="C117" s="211"/>
      <c r="D117" s="211"/>
      <c r="E117" s="211"/>
      <c r="F117" s="211"/>
      <c r="G117" s="211"/>
      <c r="H117" s="211"/>
      <c r="I117" s="211"/>
      <c r="J117" s="215"/>
      <c r="K117" s="215"/>
      <c r="L117" s="215"/>
      <c r="M117" s="215"/>
      <c r="N117" s="215"/>
      <c r="O117" s="215"/>
      <c r="P117" s="215"/>
      <c r="Q117" s="215"/>
      <c r="R117" s="217"/>
      <c r="S117" s="218"/>
      <c r="T117" s="219"/>
      <c r="U117" s="222" t="s">
        <v>228</v>
      </c>
      <c r="V117" s="223"/>
      <c r="W117" s="223"/>
      <c r="X117" s="224"/>
      <c r="Y117" s="213"/>
      <c r="Z117" s="213"/>
      <c r="AA117" s="213"/>
      <c r="AB117" s="220"/>
      <c r="AC117" s="220"/>
      <c r="AD117" s="226"/>
      <c r="AE117" s="226"/>
      <c r="AF117" s="226"/>
      <c r="AG117" s="226"/>
      <c r="AH117" s="226"/>
      <c r="AI117" s="226"/>
      <c r="AJ117" s="226"/>
      <c r="AK117" s="226"/>
      <c r="AL117" s="226"/>
      <c r="AM117" s="227"/>
    </row>
    <row r="118" spans="1:39" ht="15" customHeight="1">
      <c r="A118" s="56"/>
      <c r="B118" s="210" t="s">
        <v>244</v>
      </c>
      <c r="C118" s="211"/>
      <c r="D118" s="211"/>
      <c r="E118" s="211"/>
      <c r="F118" s="211"/>
      <c r="G118" s="211"/>
      <c r="H118" s="211"/>
      <c r="I118" s="211"/>
      <c r="J118" s="221" t="s">
        <v>237</v>
      </c>
      <c r="K118" s="221"/>
      <c r="L118" s="221"/>
      <c r="M118" s="221"/>
      <c r="N118" s="221"/>
      <c r="O118" s="221"/>
      <c r="P118" s="221"/>
      <c r="Q118" s="221"/>
      <c r="R118" s="216" t="s">
        <v>238</v>
      </c>
      <c r="S118" s="216"/>
      <c r="T118" s="216"/>
      <c r="U118" s="216"/>
      <c r="V118" s="216"/>
      <c r="W118" s="216"/>
      <c r="X118" s="216"/>
      <c r="Y118" s="213"/>
      <c r="Z118" s="213"/>
      <c r="AA118" s="213"/>
      <c r="AB118" s="220" t="s">
        <v>227</v>
      </c>
      <c r="AC118" s="220"/>
      <c r="AD118" s="225"/>
      <c r="AE118" s="226"/>
      <c r="AF118" s="226"/>
      <c r="AG118" s="226"/>
      <c r="AH118" s="226"/>
      <c r="AI118" s="226"/>
      <c r="AJ118" s="226"/>
      <c r="AK118" s="226"/>
      <c r="AL118" s="226"/>
      <c r="AM118" s="227"/>
    </row>
    <row r="119" spans="1:39" ht="15" customHeight="1">
      <c r="A119" s="56"/>
      <c r="B119" s="210"/>
      <c r="C119" s="211"/>
      <c r="D119" s="211"/>
      <c r="E119" s="211"/>
      <c r="F119" s="211"/>
      <c r="G119" s="211"/>
      <c r="H119" s="211"/>
      <c r="I119" s="211"/>
      <c r="J119" s="214"/>
      <c r="K119" s="215"/>
      <c r="L119" s="215"/>
      <c r="M119" s="215"/>
      <c r="N119" s="215"/>
      <c r="O119" s="215"/>
      <c r="P119" s="215"/>
      <c r="Q119" s="215"/>
      <c r="R119" s="217"/>
      <c r="S119" s="218"/>
      <c r="T119" s="219"/>
      <c r="U119" s="222" t="s">
        <v>227</v>
      </c>
      <c r="V119" s="223"/>
      <c r="W119" s="223"/>
      <c r="X119" s="224"/>
      <c r="Y119" s="213"/>
      <c r="Z119" s="213"/>
      <c r="AA119" s="213"/>
      <c r="AB119" s="220"/>
      <c r="AC119" s="220"/>
      <c r="AD119" s="226"/>
      <c r="AE119" s="226"/>
      <c r="AF119" s="226"/>
      <c r="AG119" s="226"/>
      <c r="AH119" s="226"/>
      <c r="AI119" s="226"/>
      <c r="AJ119" s="226"/>
      <c r="AK119" s="226"/>
      <c r="AL119" s="226"/>
      <c r="AM119" s="227"/>
    </row>
    <row r="120" spans="1:39" ht="15" customHeight="1">
      <c r="A120" s="56"/>
      <c r="B120" s="210"/>
      <c r="C120" s="211"/>
      <c r="D120" s="211"/>
      <c r="E120" s="211"/>
      <c r="F120" s="211"/>
      <c r="G120" s="211"/>
      <c r="H120" s="211"/>
      <c r="I120" s="211"/>
      <c r="J120" s="215"/>
      <c r="K120" s="215"/>
      <c r="L120" s="215"/>
      <c r="M120" s="215"/>
      <c r="N120" s="215"/>
      <c r="O120" s="215"/>
      <c r="P120" s="215"/>
      <c r="Q120" s="215"/>
      <c r="R120" s="217"/>
      <c r="S120" s="218"/>
      <c r="T120" s="219"/>
      <c r="U120" s="222" t="s">
        <v>228</v>
      </c>
      <c r="V120" s="223"/>
      <c r="W120" s="223"/>
      <c r="X120" s="224"/>
      <c r="Y120" s="213"/>
      <c r="Z120" s="213"/>
      <c r="AA120" s="213"/>
      <c r="AB120" s="220"/>
      <c r="AC120" s="220"/>
      <c r="AD120" s="226"/>
      <c r="AE120" s="226"/>
      <c r="AF120" s="226"/>
      <c r="AG120" s="226"/>
      <c r="AH120" s="226"/>
      <c r="AI120" s="226"/>
      <c r="AJ120" s="226"/>
      <c r="AK120" s="226"/>
      <c r="AL120" s="226"/>
      <c r="AM120" s="227"/>
    </row>
    <row r="121" spans="1:39" ht="15" customHeight="1">
      <c r="A121" s="56"/>
      <c r="B121" s="210"/>
      <c r="C121" s="211"/>
      <c r="D121" s="211"/>
      <c r="E121" s="211"/>
      <c r="F121" s="211"/>
      <c r="G121" s="211"/>
      <c r="H121" s="211"/>
      <c r="I121" s="211"/>
      <c r="J121" s="221" t="s">
        <v>239</v>
      </c>
      <c r="K121" s="221"/>
      <c r="L121" s="221"/>
      <c r="M121" s="221"/>
      <c r="N121" s="221"/>
      <c r="O121" s="221"/>
      <c r="P121" s="221"/>
      <c r="Q121" s="221"/>
      <c r="R121" s="216" t="s">
        <v>301</v>
      </c>
      <c r="S121" s="216"/>
      <c r="T121" s="216"/>
      <c r="U121" s="216"/>
      <c r="V121" s="216"/>
      <c r="W121" s="216"/>
      <c r="X121" s="216"/>
      <c r="Y121" s="213"/>
      <c r="Z121" s="213"/>
      <c r="AA121" s="213"/>
      <c r="AB121" s="220" t="s">
        <v>228</v>
      </c>
      <c r="AC121" s="220"/>
      <c r="AD121" s="226"/>
      <c r="AE121" s="226"/>
      <c r="AF121" s="226"/>
      <c r="AG121" s="226"/>
      <c r="AH121" s="226"/>
      <c r="AI121" s="226"/>
      <c r="AJ121" s="226"/>
      <c r="AK121" s="226"/>
      <c r="AL121" s="226"/>
      <c r="AM121" s="227"/>
    </row>
    <row r="122" spans="1:39" ht="15" customHeight="1">
      <c r="A122" s="56"/>
      <c r="B122" s="210"/>
      <c r="C122" s="211"/>
      <c r="D122" s="211"/>
      <c r="E122" s="211"/>
      <c r="F122" s="211"/>
      <c r="G122" s="211"/>
      <c r="H122" s="211"/>
      <c r="I122" s="211"/>
      <c r="J122" s="214"/>
      <c r="K122" s="215"/>
      <c r="L122" s="215"/>
      <c r="M122" s="215"/>
      <c r="N122" s="215"/>
      <c r="O122" s="215"/>
      <c r="P122" s="215"/>
      <c r="Q122" s="215"/>
      <c r="R122" s="217"/>
      <c r="S122" s="218"/>
      <c r="T122" s="219"/>
      <c r="U122" s="222" t="s">
        <v>227</v>
      </c>
      <c r="V122" s="223"/>
      <c r="W122" s="223"/>
      <c r="X122" s="224"/>
      <c r="Y122" s="213"/>
      <c r="Z122" s="213"/>
      <c r="AA122" s="213"/>
      <c r="AB122" s="220"/>
      <c r="AC122" s="220"/>
      <c r="AD122" s="226"/>
      <c r="AE122" s="226"/>
      <c r="AF122" s="226"/>
      <c r="AG122" s="226"/>
      <c r="AH122" s="226"/>
      <c r="AI122" s="226"/>
      <c r="AJ122" s="226"/>
      <c r="AK122" s="226"/>
      <c r="AL122" s="226"/>
      <c r="AM122" s="227"/>
    </row>
    <row r="123" spans="1:39" ht="15" customHeight="1" thickBot="1">
      <c r="A123" s="56"/>
      <c r="B123" s="270"/>
      <c r="C123" s="271"/>
      <c r="D123" s="271"/>
      <c r="E123" s="271"/>
      <c r="F123" s="271"/>
      <c r="G123" s="271"/>
      <c r="H123" s="271"/>
      <c r="I123" s="271"/>
      <c r="J123" s="228"/>
      <c r="K123" s="228"/>
      <c r="L123" s="228"/>
      <c r="M123" s="228"/>
      <c r="N123" s="228"/>
      <c r="O123" s="228"/>
      <c r="P123" s="228"/>
      <c r="Q123" s="228"/>
      <c r="R123" s="317"/>
      <c r="S123" s="318"/>
      <c r="T123" s="319"/>
      <c r="U123" s="233" t="s">
        <v>228</v>
      </c>
      <c r="V123" s="234"/>
      <c r="W123" s="234"/>
      <c r="X123" s="235"/>
      <c r="Y123" s="231"/>
      <c r="Z123" s="231"/>
      <c r="AA123" s="231"/>
      <c r="AB123" s="232"/>
      <c r="AC123" s="232"/>
      <c r="AD123" s="229"/>
      <c r="AE123" s="229"/>
      <c r="AF123" s="229"/>
      <c r="AG123" s="229"/>
      <c r="AH123" s="229"/>
      <c r="AI123" s="229"/>
      <c r="AJ123" s="229"/>
      <c r="AK123" s="229"/>
      <c r="AL123" s="229"/>
      <c r="AM123" s="230"/>
    </row>
    <row r="124" spans="1:39" ht="45" customHeight="1" thickTop="1">
      <c r="A124" s="56"/>
      <c r="B124" s="241" t="s">
        <v>260</v>
      </c>
      <c r="C124" s="241"/>
      <c r="D124" s="241"/>
      <c r="E124" s="241"/>
      <c r="F124" s="241"/>
      <c r="G124" s="241"/>
      <c r="H124" s="241"/>
      <c r="I124" s="241"/>
      <c r="J124" s="241"/>
      <c r="K124" s="241"/>
      <c r="L124" s="241"/>
      <c r="M124" s="241"/>
      <c r="N124" s="241"/>
      <c r="O124" s="241"/>
      <c r="P124" s="241"/>
      <c r="Q124" s="241"/>
      <c r="R124" s="241"/>
      <c r="S124" s="241"/>
      <c r="T124" s="241"/>
      <c r="U124" s="241"/>
      <c r="V124" s="241"/>
      <c r="W124" s="241"/>
      <c r="X124" s="241"/>
      <c r="Y124" s="240"/>
      <c r="Z124" s="240"/>
      <c r="AA124" s="240"/>
      <c r="AB124" s="240"/>
      <c r="AC124" s="240"/>
      <c r="AD124" s="237" t="s">
        <v>261</v>
      </c>
      <c r="AE124" s="238"/>
      <c r="AF124" s="239"/>
      <c r="AG124" s="240"/>
      <c r="AH124" s="240"/>
      <c r="AI124" s="240"/>
      <c r="AJ124" s="240"/>
      <c r="AK124" s="237" t="s">
        <v>228</v>
      </c>
      <c r="AL124" s="238"/>
      <c r="AM124" s="239"/>
    </row>
    <row r="125" spans="1:39" ht="12">
      <c r="A125" s="56"/>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2"/>
      <c r="Z125" s="62"/>
      <c r="AA125" s="62"/>
      <c r="AB125" s="62"/>
      <c r="AC125" s="62"/>
      <c r="AD125" s="81"/>
      <c r="AE125" s="81"/>
      <c r="AF125" s="81"/>
      <c r="AG125" s="62"/>
      <c r="AH125" s="62"/>
      <c r="AI125" s="62"/>
      <c r="AJ125" s="62"/>
      <c r="AK125" s="81"/>
      <c r="AL125" s="81"/>
      <c r="AM125" s="81"/>
    </row>
    <row r="126" spans="1:39" ht="15" customHeight="1">
      <c r="A126" s="57">
        <v>13</v>
      </c>
      <c r="B126" s="174" t="s">
        <v>262</v>
      </c>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row>
    <row r="127" spans="1:39" ht="7.5" customHeight="1">
      <c r="A127" s="56"/>
      <c r="B127" s="60"/>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row>
    <row r="128" spans="1:39" ht="27" customHeight="1">
      <c r="A128" s="56"/>
      <c r="B128" s="212" t="s">
        <v>263</v>
      </c>
      <c r="C128" s="212"/>
      <c r="D128" s="212"/>
      <c r="E128" s="212"/>
      <c r="F128" s="212"/>
      <c r="G128" s="212"/>
      <c r="H128" s="212"/>
      <c r="I128" s="212"/>
      <c r="J128" s="212"/>
      <c r="K128" s="212"/>
      <c r="L128" s="212"/>
      <c r="M128" s="244" t="s">
        <v>264</v>
      </c>
      <c r="N128" s="223"/>
      <c r="O128" s="223"/>
      <c r="P128" s="223"/>
      <c r="Q128" s="223"/>
      <c r="R128" s="223"/>
      <c r="S128" s="223"/>
      <c r="T128" s="223"/>
      <c r="U128" s="223"/>
      <c r="V128" s="223"/>
      <c r="W128" s="223"/>
      <c r="X128" s="223"/>
      <c r="Y128" s="245"/>
      <c r="Z128" s="244" t="s">
        <v>265</v>
      </c>
      <c r="AA128" s="223"/>
      <c r="AB128" s="223"/>
      <c r="AC128" s="223"/>
      <c r="AD128" s="245"/>
      <c r="AE128" s="244" t="s">
        <v>266</v>
      </c>
      <c r="AF128" s="223"/>
      <c r="AG128" s="223"/>
      <c r="AH128" s="223"/>
      <c r="AI128" s="223"/>
      <c r="AJ128" s="223"/>
      <c r="AK128" s="223"/>
      <c r="AL128" s="223"/>
      <c r="AM128" s="245"/>
    </row>
    <row r="129" spans="1:39" ht="15" customHeight="1">
      <c r="A129" s="56"/>
      <c r="B129" s="246"/>
      <c r="C129" s="247"/>
      <c r="D129" s="247"/>
      <c r="E129" s="247"/>
      <c r="F129" s="247"/>
      <c r="G129" s="247"/>
      <c r="H129" s="247"/>
      <c r="I129" s="247"/>
      <c r="J129" s="247"/>
      <c r="K129" s="247"/>
      <c r="L129" s="247"/>
      <c r="M129" s="275" t="s">
        <v>267</v>
      </c>
      <c r="N129" s="275"/>
      <c r="O129" s="275"/>
      <c r="P129" s="275"/>
      <c r="Q129" s="275"/>
      <c r="R129" s="275"/>
      <c r="S129" s="275"/>
      <c r="T129" s="275"/>
      <c r="U129" s="275"/>
      <c r="V129" s="275"/>
      <c r="W129" s="275"/>
      <c r="X129" s="275"/>
      <c r="Y129" s="275"/>
      <c r="Z129" s="257"/>
      <c r="AA129" s="258"/>
      <c r="AB129" s="258"/>
      <c r="AC129" s="258"/>
      <c r="AD129" s="258"/>
      <c r="AE129" s="242"/>
      <c r="AF129" s="243"/>
      <c r="AG129" s="243"/>
      <c r="AH129" s="243"/>
      <c r="AI129" s="243"/>
      <c r="AJ129" s="243"/>
      <c r="AK129" s="243"/>
      <c r="AL129" s="243"/>
      <c r="AM129" s="243"/>
    </row>
    <row r="130" spans="1:39" ht="15" customHeight="1">
      <c r="A130" s="56"/>
      <c r="B130" s="247"/>
      <c r="C130" s="247"/>
      <c r="D130" s="247"/>
      <c r="E130" s="247"/>
      <c r="F130" s="247"/>
      <c r="G130" s="247"/>
      <c r="H130" s="247"/>
      <c r="I130" s="247"/>
      <c r="J130" s="247"/>
      <c r="K130" s="247"/>
      <c r="L130" s="247"/>
      <c r="M130" s="236"/>
      <c r="N130" s="180"/>
      <c r="O130" s="180"/>
      <c r="P130" s="204" t="s">
        <v>227</v>
      </c>
      <c r="Q130" s="204"/>
      <c r="R130" s="204"/>
      <c r="S130" s="180"/>
      <c r="T130" s="180"/>
      <c r="U130" s="180"/>
      <c r="V130" s="204" t="s">
        <v>228</v>
      </c>
      <c r="W130" s="204"/>
      <c r="X130" s="204"/>
      <c r="Y130" s="263"/>
      <c r="Z130" s="259"/>
      <c r="AA130" s="260"/>
      <c r="AB130" s="260"/>
      <c r="AC130" s="260"/>
      <c r="AD130" s="260"/>
      <c r="AE130" s="243"/>
      <c r="AF130" s="243"/>
      <c r="AG130" s="243"/>
      <c r="AH130" s="243"/>
      <c r="AI130" s="243"/>
      <c r="AJ130" s="243"/>
      <c r="AK130" s="243"/>
      <c r="AL130" s="243"/>
      <c r="AM130" s="243"/>
    </row>
    <row r="131" spans="1:39" ht="15" customHeight="1">
      <c r="A131" s="56"/>
      <c r="B131" s="247"/>
      <c r="C131" s="247"/>
      <c r="D131" s="247"/>
      <c r="E131" s="247"/>
      <c r="F131" s="247"/>
      <c r="G131" s="247"/>
      <c r="H131" s="247"/>
      <c r="I131" s="247"/>
      <c r="J131" s="247"/>
      <c r="K131" s="247"/>
      <c r="L131" s="247"/>
      <c r="M131" s="275" t="s">
        <v>268</v>
      </c>
      <c r="N131" s="275"/>
      <c r="O131" s="275"/>
      <c r="P131" s="275"/>
      <c r="Q131" s="275"/>
      <c r="R131" s="275"/>
      <c r="S131" s="275"/>
      <c r="T131" s="275"/>
      <c r="U131" s="275"/>
      <c r="V131" s="275"/>
      <c r="W131" s="275"/>
      <c r="X131" s="275"/>
      <c r="Y131" s="275"/>
      <c r="Z131" s="259"/>
      <c r="AA131" s="260"/>
      <c r="AB131" s="260"/>
      <c r="AC131" s="260"/>
      <c r="AD131" s="260"/>
      <c r="AE131" s="243"/>
      <c r="AF131" s="243"/>
      <c r="AG131" s="243"/>
      <c r="AH131" s="243"/>
      <c r="AI131" s="243"/>
      <c r="AJ131" s="243"/>
      <c r="AK131" s="243"/>
      <c r="AL131" s="243"/>
      <c r="AM131" s="243"/>
    </row>
    <row r="132" spans="1:39" ht="15" customHeight="1">
      <c r="A132" s="56"/>
      <c r="B132" s="247"/>
      <c r="C132" s="247"/>
      <c r="D132" s="247"/>
      <c r="E132" s="247"/>
      <c r="F132" s="247"/>
      <c r="G132" s="247"/>
      <c r="H132" s="247"/>
      <c r="I132" s="247"/>
      <c r="J132" s="247"/>
      <c r="K132" s="247"/>
      <c r="L132" s="247"/>
      <c r="M132" s="236"/>
      <c r="N132" s="180"/>
      <c r="O132" s="180"/>
      <c r="P132" s="204" t="s">
        <v>227</v>
      </c>
      <c r="Q132" s="204"/>
      <c r="R132" s="204"/>
      <c r="S132" s="180"/>
      <c r="T132" s="180"/>
      <c r="U132" s="180"/>
      <c r="V132" s="204" t="s">
        <v>228</v>
      </c>
      <c r="W132" s="204"/>
      <c r="X132" s="204"/>
      <c r="Y132" s="263"/>
      <c r="Z132" s="261"/>
      <c r="AA132" s="262"/>
      <c r="AB132" s="262"/>
      <c r="AC132" s="262"/>
      <c r="AD132" s="262"/>
      <c r="AE132" s="243"/>
      <c r="AF132" s="243"/>
      <c r="AG132" s="243"/>
      <c r="AH132" s="243"/>
      <c r="AI132" s="243"/>
      <c r="AJ132" s="243"/>
      <c r="AK132" s="243"/>
      <c r="AL132" s="243"/>
      <c r="AM132" s="243"/>
    </row>
    <row r="133" spans="1:39" ht="15" customHeight="1">
      <c r="A133" s="56"/>
      <c r="B133" s="246"/>
      <c r="C133" s="247"/>
      <c r="D133" s="247"/>
      <c r="E133" s="247"/>
      <c r="F133" s="247"/>
      <c r="G133" s="247"/>
      <c r="H133" s="247"/>
      <c r="I133" s="247"/>
      <c r="J133" s="247"/>
      <c r="K133" s="247"/>
      <c r="L133" s="247"/>
      <c r="M133" s="275" t="s">
        <v>267</v>
      </c>
      <c r="N133" s="275"/>
      <c r="O133" s="275"/>
      <c r="P133" s="275"/>
      <c r="Q133" s="275"/>
      <c r="R133" s="275"/>
      <c r="S133" s="275"/>
      <c r="T133" s="275"/>
      <c r="U133" s="275"/>
      <c r="V133" s="275"/>
      <c r="W133" s="275"/>
      <c r="X133" s="275"/>
      <c r="Y133" s="275"/>
      <c r="Z133" s="257"/>
      <c r="AA133" s="258"/>
      <c r="AB133" s="258"/>
      <c r="AC133" s="258"/>
      <c r="AD133" s="258"/>
      <c r="AE133" s="242"/>
      <c r="AF133" s="243"/>
      <c r="AG133" s="243"/>
      <c r="AH133" s="243"/>
      <c r="AI133" s="243"/>
      <c r="AJ133" s="243"/>
      <c r="AK133" s="243"/>
      <c r="AL133" s="243"/>
      <c r="AM133" s="243"/>
    </row>
    <row r="134" spans="1:39" ht="15" customHeight="1">
      <c r="A134" s="56"/>
      <c r="B134" s="247"/>
      <c r="C134" s="247"/>
      <c r="D134" s="247"/>
      <c r="E134" s="247"/>
      <c r="F134" s="247"/>
      <c r="G134" s="247"/>
      <c r="H134" s="247"/>
      <c r="I134" s="247"/>
      <c r="J134" s="247"/>
      <c r="K134" s="247"/>
      <c r="L134" s="247"/>
      <c r="M134" s="236"/>
      <c r="N134" s="180"/>
      <c r="O134" s="180"/>
      <c r="P134" s="204" t="s">
        <v>227</v>
      </c>
      <c r="Q134" s="204"/>
      <c r="R134" s="204"/>
      <c r="S134" s="180"/>
      <c r="T134" s="180"/>
      <c r="U134" s="180"/>
      <c r="V134" s="204" t="s">
        <v>228</v>
      </c>
      <c r="W134" s="204"/>
      <c r="X134" s="204"/>
      <c r="Y134" s="263"/>
      <c r="Z134" s="259"/>
      <c r="AA134" s="260"/>
      <c r="AB134" s="260"/>
      <c r="AC134" s="260"/>
      <c r="AD134" s="260"/>
      <c r="AE134" s="243"/>
      <c r="AF134" s="243"/>
      <c r="AG134" s="243"/>
      <c r="AH134" s="243"/>
      <c r="AI134" s="243"/>
      <c r="AJ134" s="243"/>
      <c r="AK134" s="243"/>
      <c r="AL134" s="243"/>
      <c r="AM134" s="243"/>
    </row>
    <row r="135" spans="1:39" ht="15" customHeight="1">
      <c r="A135" s="56"/>
      <c r="B135" s="247"/>
      <c r="C135" s="247"/>
      <c r="D135" s="247"/>
      <c r="E135" s="247"/>
      <c r="F135" s="247"/>
      <c r="G135" s="247"/>
      <c r="H135" s="247"/>
      <c r="I135" s="247"/>
      <c r="J135" s="247"/>
      <c r="K135" s="247"/>
      <c r="L135" s="247"/>
      <c r="M135" s="275" t="s">
        <v>268</v>
      </c>
      <c r="N135" s="275"/>
      <c r="O135" s="275"/>
      <c r="P135" s="275"/>
      <c r="Q135" s="275"/>
      <c r="R135" s="275"/>
      <c r="S135" s="275"/>
      <c r="T135" s="275"/>
      <c r="U135" s="275"/>
      <c r="V135" s="275"/>
      <c r="W135" s="275"/>
      <c r="X135" s="275"/>
      <c r="Y135" s="275"/>
      <c r="Z135" s="259"/>
      <c r="AA135" s="260"/>
      <c r="AB135" s="260"/>
      <c r="AC135" s="260"/>
      <c r="AD135" s="260"/>
      <c r="AE135" s="243"/>
      <c r="AF135" s="243"/>
      <c r="AG135" s="243"/>
      <c r="AH135" s="243"/>
      <c r="AI135" s="243"/>
      <c r="AJ135" s="243"/>
      <c r="AK135" s="243"/>
      <c r="AL135" s="243"/>
      <c r="AM135" s="243"/>
    </row>
    <row r="136" spans="1:39" ht="15" customHeight="1">
      <c r="A136" s="56"/>
      <c r="B136" s="247"/>
      <c r="C136" s="247"/>
      <c r="D136" s="247"/>
      <c r="E136" s="247"/>
      <c r="F136" s="247"/>
      <c r="G136" s="247"/>
      <c r="H136" s="247"/>
      <c r="I136" s="247"/>
      <c r="J136" s="247"/>
      <c r="K136" s="247"/>
      <c r="L136" s="247"/>
      <c r="M136" s="236"/>
      <c r="N136" s="180"/>
      <c r="O136" s="180"/>
      <c r="P136" s="204" t="s">
        <v>227</v>
      </c>
      <c r="Q136" s="204"/>
      <c r="R136" s="204"/>
      <c r="S136" s="180"/>
      <c r="T136" s="180"/>
      <c r="U136" s="180"/>
      <c r="V136" s="204" t="s">
        <v>228</v>
      </c>
      <c r="W136" s="204"/>
      <c r="X136" s="204"/>
      <c r="Y136" s="263"/>
      <c r="Z136" s="261"/>
      <c r="AA136" s="262"/>
      <c r="AB136" s="262"/>
      <c r="AC136" s="262"/>
      <c r="AD136" s="262"/>
      <c r="AE136" s="243"/>
      <c r="AF136" s="243"/>
      <c r="AG136" s="243"/>
      <c r="AH136" s="243"/>
      <c r="AI136" s="243"/>
      <c r="AJ136" s="243"/>
      <c r="AK136" s="243"/>
      <c r="AL136" s="243"/>
      <c r="AM136" s="243"/>
    </row>
    <row r="137" spans="1:39" ht="6" customHeight="1">
      <c r="A137" s="56"/>
      <c r="B137" s="60"/>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row>
    <row r="138" spans="1:39" ht="30" customHeight="1">
      <c r="A138" s="57">
        <v>14</v>
      </c>
      <c r="B138" s="174" t="s">
        <v>269</v>
      </c>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row>
    <row r="139" spans="2:39" ht="6" customHeight="1">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row>
    <row r="140" spans="2:39" ht="24" customHeight="1">
      <c r="B140" s="254" t="s">
        <v>270</v>
      </c>
      <c r="C140" s="255"/>
      <c r="D140" s="255"/>
      <c r="E140" s="255"/>
      <c r="F140" s="255"/>
      <c r="G140" s="255"/>
      <c r="H140" s="255"/>
      <c r="I140" s="255"/>
      <c r="J140" s="255"/>
      <c r="K140" s="255"/>
      <c r="L140" s="256"/>
      <c r="M140" s="272" t="s">
        <v>271</v>
      </c>
      <c r="N140" s="273"/>
      <c r="O140" s="273"/>
      <c r="P140" s="274"/>
      <c r="Q140" s="253" t="s">
        <v>272</v>
      </c>
      <c r="R140" s="253"/>
      <c r="S140" s="253"/>
      <c r="T140" s="253"/>
      <c r="U140" s="254" t="s">
        <v>273</v>
      </c>
      <c r="V140" s="255"/>
      <c r="W140" s="255"/>
      <c r="X140" s="255"/>
      <c r="Y140" s="255"/>
      <c r="Z140" s="255"/>
      <c r="AA140" s="255"/>
      <c r="AB140" s="256"/>
      <c r="AC140" s="272" t="s">
        <v>1120</v>
      </c>
      <c r="AD140" s="273"/>
      <c r="AE140" s="273"/>
      <c r="AF140" s="273"/>
      <c r="AG140" s="273"/>
      <c r="AH140" s="273"/>
      <c r="AI140" s="273"/>
      <c r="AJ140" s="273"/>
      <c r="AK140" s="273"/>
      <c r="AL140" s="273"/>
      <c r="AM140" s="274"/>
    </row>
    <row r="141" spans="2:39" ht="24" customHeight="1">
      <c r="B141" s="276"/>
      <c r="C141" s="277"/>
      <c r="D141" s="277"/>
      <c r="E141" s="277"/>
      <c r="F141" s="277"/>
      <c r="G141" s="277"/>
      <c r="H141" s="277"/>
      <c r="I141" s="277"/>
      <c r="J141" s="277"/>
      <c r="K141" s="277"/>
      <c r="L141" s="278"/>
      <c r="M141" s="248"/>
      <c r="N141" s="249"/>
      <c r="O141" s="249"/>
      <c r="P141" s="250"/>
      <c r="Q141" s="251"/>
      <c r="R141" s="252"/>
      <c r="S141" s="252"/>
      <c r="T141" s="252"/>
      <c r="U141" s="276"/>
      <c r="V141" s="277"/>
      <c r="W141" s="277"/>
      <c r="X141" s="277"/>
      <c r="Y141" s="277"/>
      <c r="Z141" s="277"/>
      <c r="AA141" s="277"/>
      <c r="AB141" s="278"/>
      <c r="AC141" s="282"/>
      <c r="AD141" s="283"/>
      <c r="AE141" s="283"/>
      <c r="AF141" s="283"/>
      <c r="AG141" s="283"/>
      <c r="AH141" s="283"/>
      <c r="AI141" s="283"/>
      <c r="AJ141" s="283"/>
      <c r="AK141" s="283"/>
      <c r="AL141" s="283"/>
      <c r="AM141" s="284"/>
    </row>
    <row r="142" spans="2:39" ht="24" customHeight="1">
      <c r="B142" s="264"/>
      <c r="C142" s="265"/>
      <c r="D142" s="265"/>
      <c r="E142" s="265"/>
      <c r="F142" s="265"/>
      <c r="G142" s="265"/>
      <c r="H142" s="265"/>
      <c r="I142" s="265"/>
      <c r="J142" s="265"/>
      <c r="K142" s="265"/>
      <c r="L142" s="266"/>
      <c r="M142" s="285"/>
      <c r="N142" s="286"/>
      <c r="O142" s="286"/>
      <c r="P142" s="287"/>
      <c r="Q142" s="288"/>
      <c r="R142" s="289"/>
      <c r="S142" s="289"/>
      <c r="T142" s="289"/>
      <c r="U142" s="264"/>
      <c r="V142" s="265"/>
      <c r="W142" s="265"/>
      <c r="X142" s="265"/>
      <c r="Y142" s="265"/>
      <c r="Z142" s="265"/>
      <c r="AA142" s="265"/>
      <c r="AB142" s="266"/>
      <c r="AC142" s="267"/>
      <c r="AD142" s="268"/>
      <c r="AE142" s="268"/>
      <c r="AF142" s="268"/>
      <c r="AG142" s="268"/>
      <c r="AH142" s="268"/>
      <c r="AI142" s="268"/>
      <c r="AJ142" s="268"/>
      <c r="AK142" s="268"/>
      <c r="AL142" s="268"/>
      <c r="AM142" s="269"/>
    </row>
    <row r="143" spans="2:39" ht="24" customHeight="1">
      <c r="B143" s="290"/>
      <c r="C143" s="291"/>
      <c r="D143" s="291"/>
      <c r="E143" s="291"/>
      <c r="F143" s="291"/>
      <c r="G143" s="291"/>
      <c r="H143" s="291"/>
      <c r="I143" s="291"/>
      <c r="J143" s="291"/>
      <c r="K143" s="291"/>
      <c r="L143" s="292"/>
      <c r="M143" s="293"/>
      <c r="N143" s="294"/>
      <c r="O143" s="294"/>
      <c r="P143" s="295"/>
      <c r="Q143" s="296"/>
      <c r="R143" s="297"/>
      <c r="S143" s="297"/>
      <c r="T143" s="297"/>
      <c r="U143" s="290"/>
      <c r="V143" s="291"/>
      <c r="W143" s="291"/>
      <c r="X143" s="291"/>
      <c r="Y143" s="291"/>
      <c r="Z143" s="291"/>
      <c r="AA143" s="291"/>
      <c r="AB143" s="292"/>
      <c r="AC143" s="279"/>
      <c r="AD143" s="280"/>
      <c r="AE143" s="280"/>
      <c r="AF143" s="280"/>
      <c r="AG143" s="280"/>
      <c r="AH143" s="280"/>
      <c r="AI143" s="280"/>
      <c r="AJ143" s="280"/>
      <c r="AK143" s="280"/>
      <c r="AL143" s="280"/>
      <c r="AM143" s="281"/>
    </row>
    <row r="144" ht="8.25" customHeight="1"/>
    <row r="145" spans="1:39" ht="30" customHeight="1">
      <c r="A145" s="57">
        <v>15</v>
      </c>
      <c r="B145" s="174" t="s">
        <v>274</v>
      </c>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row>
    <row r="146" spans="1:39" ht="8.25" customHeight="1">
      <c r="A146" s="57"/>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row>
    <row r="147" spans="3:39" ht="23.25" customHeight="1">
      <c r="C147" s="64"/>
      <c r="D147" s="300" t="s">
        <v>275</v>
      </c>
      <c r="E147" s="300"/>
      <c r="F147" s="300"/>
      <c r="G147" s="300"/>
      <c r="H147" s="300"/>
      <c r="I147" s="300"/>
      <c r="J147" s="300"/>
      <c r="K147" s="300"/>
      <c r="L147" s="300"/>
      <c r="M147" s="300"/>
      <c r="N147" s="300"/>
      <c r="O147" s="300"/>
      <c r="P147" s="300"/>
      <c r="Q147" s="300"/>
      <c r="R147" s="300"/>
      <c r="S147" s="299"/>
      <c r="T147" s="299"/>
      <c r="U147" s="299"/>
      <c r="V147" s="299"/>
      <c r="W147" s="299"/>
      <c r="X147" s="299"/>
      <c r="Y147" s="299"/>
      <c r="Z147" s="184" t="s">
        <v>1452</v>
      </c>
      <c r="AA147" s="184"/>
      <c r="AB147" s="190" t="s">
        <v>276</v>
      </c>
      <c r="AC147" s="190"/>
      <c r="AD147" s="190"/>
      <c r="AE147" s="190"/>
      <c r="AF147" s="190"/>
      <c r="AG147" s="190"/>
      <c r="AH147" s="190"/>
      <c r="AI147" s="190"/>
      <c r="AJ147" s="190"/>
      <c r="AK147" s="190"/>
      <c r="AL147" s="190"/>
      <c r="AM147" s="190"/>
    </row>
    <row r="148" spans="2:39" ht="8.25" customHeight="1">
      <c r="B148" s="64"/>
      <c r="C148" s="64"/>
      <c r="D148" s="64"/>
      <c r="E148" s="64"/>
      <c r="F148" s="64"/>
      <c r="G148" s="64"/>
      <c r="H148" s="64"/>
      <c r="I148" s="64"/>
      <c r="J148" s="64"/>
      <c r="K148" s="64"/>
      <c r="L148" s="64"/>
      <c r="M148" s="64"/>
      <c r="N148" s="64"/>
      <c r="Y148" s="64"/>
      <c r="Z148" s="64"/>
      <c r="AA148" s="64"/>
      <c r="AB148" s="190"/>
      <c r="AC148" s="190"/>
      <c r="AD148" s="190"/>
      <c r="AE148" s="190"/>
      <c r="AF148" s="190"/>
      <c r="AG148" s="190"/>
      <c r="AH148" s="190"/>
      <c r="AI148" s="190"/>
      <c r="AJ148" s="190"/>
      <c r="AK148" s="190"/>
      <c r="AL148" s="190"/>
      <c r="AM148" s="190"/>
    </row>
    <row r="149" spans="2:38" ht="12" customHeight="1">
      <c r="B149" s="56" t="s">
        <v>35</v>
      </c>
      <c r="AB149" s="64"/>
      <c r="AC149" s="64"/>
      <c r="AD149" s="64"/>
      <c r="AE149" s="64"/>
      <c r="AF149" s="64"/>
      <c r="AG149" s="64"/>
      <c r="AH149" s="64"/>
      <c r="AI149" s="64"/>
      <c r="AJ149" s="64"/>
      <c r="AK149" s="64"/>
      <c r="AL149" s="64"/>
    </row>
    <row r="150" ht="6" customHeight="1"/>
    <row r="151" spans="2:38" ht="30" customHeight="1">
      <c r="B151" s="298" t="s">
        <v>36</v>
      </c>
      <c r="C151" s="298"/>
      <c r="D151" s="168" t="s">
        <v>37</v>
      </c>
      <c r="E151" s="168"/>
      <c r="F151" s="168"/>
      <c r="G151" s="168"/>
      <c r="H151" s="168"/>
      <c r="I151" s="168"/>
      <c r="J151" s="168"/>
      <c r="K151" s="168"/>
      <c r="L151" s="168"/>
      <c r="M151" s="168"/>
      <c r="N151" s="190" t="s">
        <v>38</v>
      </c>
      <c r="O151" s="190"/>
      <c r="P151" s="190"/>
      <c r="Q151" s="190"/>
      <c r="R151" s="190"/>
      <c r="S151" s="299"/>
      <c r="T151" s="299"/>
      <c r="U151" s="299"/>
      <c r="V151" s="299"/>
      <c r="W151" s="299"/>
      <c r="X151" s="299"/>
      <c r="Y151" s="299"/>
      <c r="Z151" s="184" t="s">
        <v>39</v>
      </c>
      <c r="AA151" s="184"/>
      <c r="AB151" s="64"/>
      <c r="AC151" s="64"/>
      <c r="AD151" s="64"/>
      <c r="AE151" s="64"/>
      <c r="AF151" s="64"/>
      <c r="AG151" s="64"/>
      <c r="AH151" s="64"/>
      <c r="AI151" s="64"/>
      <c r="AJ151" s="64"/>
      <c r="AK151" s="64"/>
      <c r="AL151" s="64"/>
    </row>
    <row r="152" spans="4:18" ht="6" customHeight="1">
      <c r="D152" s="62"/>
      <c r="E152" s="62"/>
      <c r="F152" s="62"/>
      <c r="G152" s="62"/>
      <c r="H152" s="62"/>
      <c r="I152" s="62"/>
      <c r="J152" s="62"/>
      <c r="K152" s="62"/>
      <c r="L152" s="62"/>
      <c r="M152" s="62"/>
      <c r="N152" s="62"/>
      <c r="O152" s="62"/>
      <c r="P152" s="62"/>
      <c r="Q152" s="62"/>
      <c r="R152" s="62"/>
    </row>
    <row r="153" spans="2:38" ht="30" customHeight="1">
      <c r="B153" s="298" t="s">
        <v>277</v>
      </c>
      <c r="C153" s="298"/>
      <c r="D153" s="168" t="s">
        <v>278</v>
      </c>
      <c r="E153" s="168"/>
      <c r="F153" s="168"/>
      <c r="G153" s="168"/>
      <c r="H153" s="168"/>
      <c r="I153" s="168"/>
      <c r="J153" s="168"/>
      <c r="K153" s="168"/>
      <c r="L153" s="168"/>
      <c r="M153" s="168"/>
      <c r="N153" s="190" t="s">
        <v>279</v>
      </c>
      <c r="O153" s="190"/>
      <c r="P153" s="190"/>
      <c r="Q153" s="190"/>
      <c r="R153" s="190"/>
      <c r="S153" s="299"/>
      <c r="T153" s="299"/>
      <c r="U153" s="299"/>
      <c r="V153" s="299"/>
      <c r="W153" s="299"/>
      <c r="X153" s="299"/>
      <c r="Y153" s="299"/>
      <c r="Z153" s="184" t="s">
        <v>280</v>
      </c>
      <c r="AA153" s="184"/>
      <c r="AB153" s="64"/>
      <c r="AC153" s="64"/>
      <c r="AD153" s="64"/>
      <c r="AE153" s="64"/>
      <c r="AF153" s="64"/>
      <c r="AG153" s="64"/>
      <c r="AH153" s="64"/>
      <c r="AI153" s="64"/>
      <c r="AJ153" s="64"/>
      <c r="AK153" s="64"/>
      <c r="AL153" s="64"/>
    </row>
    <row r="154" spans="4:18" ht="6.75" customHeight="1">
      <c r="D154" s="62"/>
      <c r="E154" s="62"/>
      <c r="F154" s="62"/>
      <c r="G154" s="62"/>
      <c r="H154" s="62"/>
      <c r="I154" s="62"/>
      <c r="J154" s="62"/>
      <c r="K154" s="62"/>
      <c r="L154" s="62"/>
      <c r="M154" s="62"/>
      <c r="N154" s="62"/>
      <c r="O154" s="62"/>
      <c r="P154" s="62"/>
      <c r="Q154" s="62"/>
      <c r="R154" s="62"/>
    </row>
    <row r="155" spans="2:39" ht="30" customHeight="1">
      <c r="B155" s="298" t="s">
        <v>281</v>
      </c>
      <c r="C155" s="298"/>
      <c r="D155" s="168" t="s">
        <v>282</v>
      </c>
      <c r="E155" s="168"/>
      <c r="F155" s="168"/>
      <c r="G155" s="168"/>
      <c r="H155" s="168"/>
      <c r="I155" s="168"/>
      <c r="J155" s="168"/>
      <c r="K155" s="193"/>
      <c r="L155" s="194"/>
      <c r="M155" s="194"/>
      <c r="N155" s="194"/>
      <c r="O155" s="194"/>
      <c r="P155" s="194"/>
      <c r="Q155" s="194"/>
      <c r="R155" s="194"/>
      <c r="S155" s="194"/>
      <c r="T155" s="194"/>
      <c r="U155" s="194"/>
      <c r="V155" s="194"/>
      <c r="W155" s="194"/>
      <c r="X155" s="194"/>
      <c r="Y155" s="63"/>
      <c r="Z155" s="190" t="s">
        <v>283</v>
      </c>
      <c r="AA155" s="190"/>
      <c r="AB155" s="190"/>
      <c r="AC155" s="190"/>
      <c r="AD155" s="190"/>
      <c r="AE155" s="299"/>
      <c r="AF155" s="299"/>
      <c r="AG155" s="299"/>
      <c r="AH155" s="299"/>
      <c r="AI155" s="299"/>
      <c r="AJ155" s="299"/>
      <c r="AK155" s="299"/>
      <c r="AL155" s="184" t="s">
        <v>284</v>
      </c>
      <c r="AM155" s="184"/>
    </row>
    <row r="156" spans="4:38" ht="9" customHeight="1">
      <c r="D156" s="62"/>
      <c r="E156" s="62"/>
      <c r="F156" s="62"/>
      <c r="G156" s="62"/>
      <c r="H156" s="62"/>
      <c r="I156" s="62"/>
      <c r="J156" s="62"/>
      <c r="K156" s="62"/>
      <c r="L156" s="62"/>
      <c r="M156" s="62"/>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row>
    <row r="157" spans="4:38" ht="23.25" customHeight="1">
      <c r="D157" s="83"/>
      <c r="E157" s="199" t="s">
        <v>285</v>
      </c>
      <c r="F157" s="199"/>
      <c r="G157" s="199"/>
      <c r="H157" s="199"/>
      <c r="I157" s="199"/>
      <c r="J157" s="199"/>
      <c r="K157" s="200" t="s">
        <v>30</v>
      </c>
      <c r="L157" s="200"/>
      <c r="M157" s="180"/>
      <c r="N157" s="180"/>
      <c r="O157" s="180"/>
      <c r="P157" s="184" t="s">
        <v>261</v>
      </c>
      <c r="Q157" s="184"/>
      <c r="R157" s="180"/>
      <c r="S157" s="180"/>
      <c r="T157" s="180"/>
      <c r="U157" s="190" t="s">
        <v>228</v>
      </c>
      <c r="V157" s="190"/>
      <c r="W157" s="190"/>
      <c r="X157" s="83" t="s">
        <v>229</v>
      </c>
      <c r="Y157" s="83"/>
      <c r="Z157" s="200" t="s">
        <v>31</v>
      </c>
      <c r="AA157" s="200"/>
      <c r="AB157" s="180"/>
      <c r="AC157" s="180"/>
      <c r="AD157" s="180"/>
      <c r="AE157" s="184" t="s">
        <v>261</v>
      </c>
      <c r="AF157" s="184"/>
      <c r="AG157" s="180"/>
      <c r="AH157" s="180"/>
      <c r="AI157" s="180"/>
      <c r="AJ157" s="190" t="s">
        <v>228</v>
      </c>
      <c r="AK157" s="190"/>
      <c r="AL157" s="190"/>
    </row>
    <row r="158" spans="4:18" ht="6.75" customHeight="1">
      <c r="D158" s="62"/>
      <c r="E158" s="62"/>
      <c r="F158" s="62"/>
      <c r="G158" s="62"/>
      <c r="H158" s="62"/>
      <c r="I158" s="62"/>
      <c r="J158" s="62"/>
      <c r="K158" s="62"/>
      <c r="L158" s="62"/>
      <c r="M158" s="62"/>
      <c r="N158" s="62"/>
      <c r="O158" s="62"/>
      <c r="P158" s="62"/>
      <c r="Q158" s="62"/>
      <c r="R158" s="62"/>
    </row>
    <row r="159" spans="2:39" ht="15" customHeight="1">
      <c r="B159" s="298" t="s">
        <v>286</v>
      </c>
      <c r="C159" s="298"/>
      <c r="D159" s="168" t="s">
        <v>287</v>
      </c>
      <c r="E159" s="168"/>
      <c r="F159" s="168"/>
      <c r="G159" s="168"/>
      <c r="H159" s="168"/>
      <c r="I159" s="168"/>
      <c r="J159" s="168"/>
      <c r="K159" s="168"/>
      <c r="L159" s="168"/>
      <c r="M159" s="168"/>
      <c r="N159" s="190" t="s">
        <v>288</v>
      </c>
      <c r="O159" s="190"/>
      <c r="P159" s="190"/>
      <c r="Q159" s="190"/>
      <c r="R159" s="190"/>
      <c r="S159" s="301"/>
      <c r="T159" s="301"/>
      <c r="U159" s="301"/>
      <c r="V159" s="301"/>
      <c r="W159" s="301"/>
      <c r="X159" s="301"/>
      <c r="Y159" s="301"/>
      <c r="Z159" s="184" t="s">
        <v>289</v>
      </c>
      <c r="AA159" s="184"/>
      <c r="AB159" s="303" t="s">
        <v>290</v>
      </c>
      <c r="AC159" s="303"/>
      <c r="AD159" s="303"/>
      <c r="AE159" s="303"/>
      <c r="AF159" s="303"/>
      <c r="AG159" s="303"/>
      <c r="AH159" s="303"/>
      <c r="AI159" s="303"/>
      <c r="AJ159" s="303"/>
      <c r="AK159" s="303"/>
      <c r="AL159" s="303"/>
      <c r="AM159" s="303"/>
    </row>
    <row r="160" spans="4:39" ht="15" customHeight="1">
      <c r="D160" s="168"/>
      <c r="E160" s="168"/>
      <c r="F160" s="168"/>
      <c r="G160" s="168"/>
      <c r="H160" s="168"/>
      <c r="I160" s="168"/>
      <c r="J160" s="168"/>
      <c r="K160" s="168"/>
      <c r="L160" s="168"/>
      <c r="M160" s="168"/>
      <c r="N160" s="190"/>
      <c r="O160" s="190"/>
      <c r="P160" s="190"/>
      <c r="Q160" s="190"/>
      <c r="R160" s="190"/>
      <c r="S160" s="299"/>
      <c r="T160" s="299"/>
      <c r="U160" s="299"/>
      <c r="V160" s="299"/>
      <c r="W160" s="299"/>
      <c r="X160" s="299"/>
      <c r="Y160" s="299"/>
      <c r="Z160" s="184"/>
      <c r="AA160" s="184"/>
      <c r="AB160" s="304"/>
      <c r="AC160" s="305"/>
      <c r="AD160" s="305"/>
      <c r="AE160" s="305"/>
      <c r="AF160" s="305"/>
      <c r="AG160" s="305"/>
      <c r="AH160" s="305"/>
      <c r="AI160" s="305"/>
      <c r="AJ160" s="305"/>
      <c r="AK160" s="305"/>
      <c r="AL160" s="305"/>
      <c r="AM160" s="305"/>
    </row>
    <row r="161" spans="4:39" ht="12" customHeight="1">
      <c r="D161" s="62"/>
      <c r="E161" s="62"/>
      <c r="F161" s="62"/>
      <c r="G161" s="62"/>
      <c r="H161" s="62"/>
      <c r="I161" s="62"/>
      <c r="J161" s="62"/>
      <c r="K161" s="62"/>
      <c r="L161" s="62"/>
      <c r="M161" s="62"/>
      <c r="N161" s="62"/>
      <c r="O161" s="62"/>
      <c r="P161" s="62"/>
      <c r="Q161" s="62"/>
      <c r="R161" s="62"/>
      <c r="AB161" s="197"/>
      <c r="AC161" s="197"/>
      <c r="AD161" s="197"/>
      <c r="AE161" s="197"/>
      <c r="AF161" s="197"/>
      <c r="AG161" s="197"/>
      <c r="AH161" s="197"/>
      <c r="AI161" s="197"/>
      <c r="AJ161" s="197"/>
      <c r="AK161" s="197"/>
      <c r="AL161" s="197"/>
      <c r="AM161" s="197"/>
    </row>
    <row r="162" ht="6" customHeight="1"/>
    <row r="163" spans="1:39" ht="15" customHeight="1">
      <c r="A163" s="57">
        <v>16</v>
      </c>
      <c r="B163" s="174" t="s">
        <v>291</v>
      </c>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4"/>
      <c r="AL163" s="174"/>
      <c r="AM163" s="174"/>
    </row>
    <row r="164" ht="6" customHeight="1"/>
    <row r="165" spans="2:39" ht="12" customHeight="1">
      <c r="B165" s="298" t="s">
        <v>292</v>
      </c>
      <c r="C165" s="298"/>
      <c r="D165" s="168" t="s">
        <v>293</v>
      </c>
      <c r="E165" s="168"/>
      <c r="F165" s="168"/>
      <c r="G165" s="168"/>
      <c r="H165" s="168"/>
      <c r="I165" s="168"/>
      <c r="J165" s="168"/>
      <c r="K165" s="168"/>
      <c r="L165" s="168"/>
      <c r="M165" s="168"/>
      <c r="N165" s="190" t="s">
        <v>279</v>
      </c>
      <c r="O165" s="190"/>
      <c r="P165" s="190"/>
      <c r="Q165" s="190"/>
      <c r="R165" s="190"/>
      <c r="S165" s="301"/>
      <c r="T165" s="301"/>
      <c r="U165" s="301"/>
      <c r="V165" s="301"/>
      <c r="W165" s="301"/>
      <c r="X165" s="301"/>
      <c r="Y165" s="301"/>
      <c r="Z165" s="184" t="s">
        <v>1452</v>
      </c>
      <c r="AA165" s="184"/>
      <c r="AB165" s="190" t="s">
        <v>294</v>
      </c>
      <c r="AC165" s="190"/>
      <c r="AD165" s="190"/>
      <c r="AE165" s="190"/>
      <c r="AF165" s="190"/>
      <c r="AG165" s="190"/>
      <c r="AH165" s="190"/>
      <c r="AI165" s="190"/>
      <c r="AJ165" s="190"/>
      <c r="AK165" s="190"/>
      <c r="AL165" s="190"/>
      <c r="AM165" s="190"/>
    </row>
    <row r="166" spans="4:39" ht="17.25" customHeight="1">
      <c r="D166" s="168"/>
      <c r="E166" s="168"/>
      <c r="F166" s="168"/>
      <c r="G166" s="168"/>
      <c r="H166" s="168"/>
      <c r="I166" s="168"/>
      <c r="J166" s="168"/>
      <c r="K166" s="168"/>
      <c r="L166" s="168"/>
      <c r="M166" s="168"/>
      <c r="N166" s="190"/>
      <c r="O166" s="190"/>
      <c r="P166" s="190"/>
      <c r="Q166" s="190"/>
      <c r="R166" s="190"/>
      <c r="S166" s="299"/>
      <c r="T166" s="299"/>
      <c r="U166" s="299"/>
      <c r="V166" s="299"/>
      <c r="W166" s="299"/>
      <c r="X166" s="299"/>
      <c r="Y166" s="299"/>
      <c r="Z166" s="184"/>
      <c r="AA166" s="184"/>
      <c r="AB166" s="190"/>
      <c r="AC166" s="190"/>
      <c r="AD166" s="190"/>
      <c r="AE166" s="190"/>
      <c r="AF166" s="190"/>
      <c r="AG166" s="190"/>
      <c r="AH166" s="190"/>
      <c r="AI166" s="190"/>
      <c r="AJ166" s="190"/>
      <c r="AK166" s="190"/>
      <c r="AL166" s="190"/>
      <c r="AM166" s="190"/>
    </row>
    <row r="167" spans="4:18" ht="6" customHeight="1">
      <c r="D167" s="62"/>
      <c r="E167" s="62"/>
      <c r="F167" s="62"/>
      <c r="G167" s="62"/>
      <c r="H167" s="62"/>
      <c r="I167" s="62"/>
      <c r="J167" s="62"/>
      <c r="K167" s="62"/>
      <c r="L167" s="62"/>
      <c r="M167" s="62"/>
      <c r="N167" s="62"/>
      <c r="O167" s="62"/>
      <c r="P167" s="62"/>
      <c r="Q167" s="62"/>
      <c r="R167" s="62"/>
    </row>
    <row r="168" spans="2:41" ht="15" customHeight="1">
      <c r="B168" s="298" t="s">
        <v>277</v>
      </c>
      <c r="C168" s="298"/>
      <c r="D168" s="168" t="s">
        <v>295</v>
      </c>
      <c r="E168" s="168"/>
      <c r="F168" s="168"/>
      <c r="G168" s="168"/>
      <c r="H168" s="168"/>
      <c r="I168" s="168"/>
      <c r="J168" s="168"/>
      <c r="K168" s="168"/>
      <c r="L168" s="168"/>
      <c r="M168" s="168"/>
      <c r="N168" s="168"/>
      <c r="O168" s="168"/>
      <c r="P168" s="168"/>
      <c r="Q168" s="168"/>
      <c r="R168" s="168"/>
      <c r="S168" s="168"/>
      <c r="T168" s="168"/>
      <c r="U168" s="302" t="s">
        <v>296</v>
      </c>
      <c r="V168" s="181" t="s">
        <v>308</v>
      </c>
      <c r="W168" s="181"/>
      <c r="X168" s="181"/>
      <c r="Y168" s="181"/>
      <c r="Z168" s="181"/>
      <c r="AA168" s="181"/>
      <c r="AB168" s="181"/>
      <c r="AC168" s="181"/>
      <c r="AD168" s="181"/>
      <c r="AE168" s="181"/>
      <c r="AF168" s="302" t="s">
        <v>297</v>
      </c>
      <c r="AG168" s="89"/>
      <c r="AH168" s="89"/>
      <c r="AI168" s="89"/>
      <c r="AJ168" s="89"/>
      <c r="AK168" s="63"/>
      <c r="AL168" s="63"/>
      <c r="AM168" s="63"/>
      <c r="AN168" s="63"/>
      <c r="AO168" s="63"/>
    </row>
    <row r="169" spans="4:41" ht="15" customHeight="1">
      <c r="D169" s="168"/>
      <c r="E169" s="168"/>
      <c r="F169" s="168"/>
      <c r="G169" s="168"/>
      <c r="H169" s="168"/>
      <c r="I169" s="168"/>
      <c r="J169" s="168"/>
      <c r="K169" s="168"/>
      <c r="L169" s="168"/>
      <c r="M169" s="168"/>
      <c r="N169" s="168"/>
      <c r="O169" s="168"/>
      <c r="P169" s="168"/>
      <c r="Q169" s="168"/>
      <c r="R169" s="168"/>
      <c r="S169" s="168"/>
      <c r="T169" s="168"/>
      <c r="U169" s="183"/>
      <c r="V169" s="181"/>
      <c r="W169" s="181"/>
      <c r="X169" s="181"/>
      <c r="Y169" s="181"/>
      <c r="Z169" s="181"/>
      <c r="AA169" s="181"/>
      <c r="AB169" s="181"/>
      <c r="AC169" s="181"/>
      <c r="AD169" s="181"/>
      <c r="AE169" s="181"/>
      <c r="AF169" s="183"/>
      <c r="AG169" s="89"/>
      <c r="AH169" s="89"/>
      <c r="AI169" s="89"/>
      <c r="AJ169" s="89"/>
      <c r="AK169" s="63"/>
      <c r="AL169" s="63"/>
      <c r="AM169" s="63"/>
      <c r="AN169" s="63"/>
      <c r="AO169" s="63"/>
    </row>
    <row r="170" ht="12" customHeight="1"/>
    <row r="171" spans="1:39" ht="15" customHeight="1">
      <c r="A171" s="57">
        <v>17</v>
      </c>
      <c r="B171" s="174" t="s">
        <v>315</v>
      </c>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row>
    <row r="172" spans="2:39" ht="24" customHeight="1">
      <c r="B172" s="298" t="s">
        <v>316</v>
      </c>
      <c r="C172" s="298"/>
      <c r="D172" s="190" t="s">
        <v>317</v>
      </c>
      <c r="E172" s="190"/>
      <c r="F172" s="190"/>
      <c r="G172" s="190"/>
      <c r="H172" s="190"/>
      <c r="I172" s="190"/>
      <c r="J172" s="190"/>
      <c r="K172" s="190"/>
      <c r="L172" s="190"/>
      <c r="M172" s="190"/>
      <c r="N172" s="196"/>
      <c r="O172" s="197"/>
      <c r="P172" s="197"/>
      <c r="Q172" s="197"/>
      <c r="R172" s="197"/>
      <c r="S172" s="197"/>
      <c r="T172" s="197"/>
      <c r="U172" s="197"/>
      <c r="V172" s="197"/>
      <c r="W172" s="197"/>
      <c r="X172" s="197"/>
      <c r="Y172" s="197"/>
      <c r="Z172" s="197"/>
      <c r="AA172" s="197"/>
      <c r="AB172" s="197"/>
      <c r="AC172" s="197"/>
      <c r="AD172" s="197"/>
      <c r="AE172" s="197"/>
      <c r="AF172" s="69"/>
      <c r="AG172" s="69"/>
      <c r="AH172" s="69"/>
      <c r="AI172" s="69"/>
      <c r="AJ172" s="69"/>
      <c r="AK172" s="69"/>
      <c r="AL172" s="69"/>
      <c r="AM172" s="69"/>
    </row>
    <row r="173" spans="2:39" ht="24" customHeight="1">
      <c r="B173" s="298" t="s">
        <v>318</v>
      </c>
      <c r="C173" s="298"/>
      <c r="D173" s="190" t="s">
        <v>319</v>
      </c>
      <c r="E173" s="190"/>
      <c r="F173" s="190"/>
      <c r="G173" s="190"/>
      <c r="H173" s="190"/>
      <c r="I173" s="190"/>
      <c r="J173" s="190"/>
      <c r="K173" s="190"/>
      <c r="L173" s="190"/>
      <c r="M173" s="190"/>
      <c r="N173" s="191"/>
      <c r="O173" s="192"/>
      <c r="P173" s="192"/>
      <c r="Q173" s="192"/>
      <c r="R173" s="192"/>
      <c r="S173" s="192"/>
      <c r="T173" s="192"/>
      <c r="U173" s="192"/>
      <c r="V173" s="192"/>
      <c r="W173" s="192"/>
      <c r="X173" s="192"/>
      <c r="Y173" s="192"/>
      <c r="Z173" s="192"/>
      <c r="AA173" s="192"/>
      <c r="AB173" s="192"/>
      <c r="AC173" s="192"/>
      <c r="AD173" s="192"/>
      <c r="AE173" s="192"/>
      <c r="AF173" s="69"/>
      <c r="AG173" s="69"/>
      <c r="AH173" s="69"/>
      <c r="AI173" s="69"/>
      <c r="AJ173" s="69"/>
      <c r="AK173" s="69"/>
      <c r="AL173" s="69"/>
      <c r="AM173" s="69"/>
    </row>
    <row r="174" spans="2:39" ht="24" customHeight="1">
      <c r="B174" s="298" t="s">
        <v>40</v>
      </c>
      <c r="C174" s="298"/>
      <c r="D174" s="190" t="s">
        <v>320</v>
      </c>
      <c r="E174" s="190"/>
      <c r="F174" s="190"/>
      <c r="G174" s="190"/>
      <c r="H174" s="190"/>
      <c r="I174" s="190"/>
      <c r="J174" s="190"/>
      <c r="K174" s="190"/>
      <c r="L174" s="190"/>
      <c r="M174" s="190"/>
      <c r="N174" s="196"/>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row>
    <row r="175" spans="2:39" ht="24" customHeight="1">
      <c r="B175" s="298" t="s">
        <v>41</v>
      </c>
      <c r="C175" s="298"/>
      <c r="D175" s="190" t="s">
        <v>321</v>
      </c>
      <c r="E175" s="190"/>
      <c r="F175" s="190"/>
      <c r="G175" s="190"/>
      <c r="H175" s="190"/>
      <c r="I175" s="190"/>
      <c r="J175" s="190"/>
      <c r="K175" s="190"/>
      <c r="L175" s="190"/>
      <c r="M175" s="190"/>
      <c r="N175" s="191"/>
      <c r="O175" s="192"/>
      <c r="P175" s="192"/>
      <c r="Q175" s="192"/>
      <c r="R175" s="192"/>
      <c r="S175" s="192"/>
      <c r="T175" s="192"/>
      <c r="U175" s="192"/>
      <c r="V175" s="192"/>
      <c r="W175" s="192"/>
      <c r="X175" s="192"/>
      <c r="Y175" s="192"/>
      <c r="Z175" s="192"/>
      <c r="AA175" s="192"/>
      <c r="AB175" s="192"/>
      <c r="AC175" s="192"/>
      <c r="AD175" s="192"/>
      <c r="AE175" s="192"/>
      <c r="AF175" s="69"/>
      <c r="AG175" s="69"/>
      <c r="AH175" s="69"/>
      <c r="AI175" s="69"/>
      <c r="AJ175" s="69"/>
      <c r="AK175" s="69"/>
      <c r="AL175" s="69"/>
      <c r="AM175" s="69"/>
    </row>
    <row r="176" spans="2:39" ht="24" customHeight="1">
      <c r="B176" s="298" t="s">
        <v>42</v>
      </c>
      <c r="C176" s="298"/>
      <c r="D176" s="190" t="s">
        <v>322</v>
      </c>
      <c r="E176" s="190"/>
      <c r="F176" s="190"/>
      <c r="G176" s="190"/>
      <c r="H176" s="190"/>
      <c r="I176" s="190"/>
      <c r="J176" s="190"/>
      <c r="K176" s="190"/>
      <c r="L176" s="190"/>
      <c r="M176" s="190"/>
      <c r="N176" s="191"/>
      <c r="O176" s="192"/>
      <c r="P176" s="192"/>
      <c r="Q176" s="192"/>
      <c r="R176" s="192"/>
      <c r="S176" s="192"/>
      <c r="T176" s="192"/>
      <c r="U176" s="192"/>
      <c r="V176" s="192"/>
      <c r="W176" s="192"/>
      <c r="X176" s="192"/>
      <c r="Y176" s="192"/>
      <c r="Z176" s="192"/>
      <c r="AA176" s="192"/>
      <c r="AB176" s="192"/>
      <c r="AC176" s="192"/>
      <c r="AD176" s="192"/>
      <c r="AE176" s="192"/>
      <c r="AF176" s="69"/>
      <c r="AG176" s="69"/>
      <c r="AH176" s="69"/>
      <c r="AI176" s="69"/>
      <c r="AJ176" s="69"/>
      <c r="AK176" s="69"/>
      <c r="AL176" s="69"/>
      <c r="AM176" s="69"/>
    </row>
    <row r="177" spans="2:10" ht="12" customHeight="1">
      <c r="B177" s="91"/>
      <c r="C177" s="91"/>
      <c r="D177" s="64"/>
      <c r="E177" s="64"/>
      <c r="F177" s="64"/>
      <c r="G177" s="64"/>
      <c r="H177" s="64"/>
      <c r="I177" s="64"/>
      <c r="J177" s="64"/>
    </row>
    <row r="178" spans="1:4" ht="15" customHeight="1">
      <c r="A178" s="57">
        <v>18</v>
      </c>
      <c r="B178" s="60" t="s">
        <v>323</v>
      </c>
      <c r="C178" s="60"/>
      <c r="D178" s="60"/>
    </row>
    <row r="179" spans="1:4" ht="6" customHeight="1">
      <c r="A179" s="57"/>
      <c r="B179" s="60"/>
      <c r="C179" s="60"/>
      <c r="D179" s="60"/>
    </row>
    <row r="180" spans="3:39" ht="30" customHeight="1">
      <c r="C180" s="168" t="s">
        <v>43</v>
      </c>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168"/>
      <c r="AL180" s="168"/>
      <c r="AM180" s="168"/>
    </row>
    <row r="182" spans="2:39" ht="42" customHeight="1">
      <c r="B182" s="168" t="s">
        <v>324</v>
      </c>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168"/>
      <c r="AL182" s="168"/>
      <c r="AM182" s="168"/>
    </row>
    <row r="183" spans="27:32" ht="8.25" customHeight="1">
      <c r="AA183" s="66"/>
      <c r="AC183" s="88"/>
      <c r="AE183" s="303"/>
      <c r="AF183" s="303"/>
    </row>
    <row r="184" spans="2:38" ht="15" customHeight="1">
      <c r="B184" s="60" t="s">
        <v>1463</v>
      </c>
      <c r="M184" s="306" t="s">
        <v>325</v>
      </c>
      <c r="N184" s="306"/>
      <c r="O184" s="306"/>
      <c r="P184" s="306"/>
      <c r="Q184" s="306"/>
      <c r="R184" s="306"/>
      <c r="S184" s="306"/>
      <c r="T184" s="306"/>
      <c r="U184" s="306"/>
      <c r="V184" s="306"/>
      <c r="W184" s="306"/>
      <c r="X184" s="309">
        <v>2010</v>
      </c>
      <c r="Y184" s="309"/>
      <c r="Z184" s="309"/>
      <c r="AA184" s="66"/>
      <c r="AB184" s="311"/>
      <c r="AC184" s="311"/>
      <c r="AD184" s="66"/>
      <c r="AE184" s="311"/>
      <c r="AF184" s="311"/>
      <c r="AG184" s="66"/>
      <c r="AH184" s="66"/>
      <c r="AI184" s="66"/>
      <c r="AJ184" s="66"/>
      <c r="AK184" s="66"/>
      <c r="AL184" s="66"/>
    </row>
    <row r="185" spans="1:38" ht="15" customHeight="1">
      <c r="A185" s="56"/>
      <c r="M185" s="306"/>
      <c r="N185" s="306"/>
      <c r="O185" s="306"/>
      <c r="P185" s="306"/>
      <c r="Q185" s="306"/>
      <c r="R185" s="306"/>
      <c r="S185" s="306"/>
      <c r="T185" s="306"/>
      <c r="U185" s="306"/>
      <c r="V185" s="306"/>
      <c r="W185" s="306"/>
      <c r="X185" s="310"/>
      <c r="Y185" s="310"/>
      <c r="Z185" s="310"/>
      <c r="AA185" s="92" t="s">
        <v>326</v>
      </c>
      <c r="AB185" s="312"/>
      <c r="AC185" s="312"/>
      <c r="AD185" s="92" t="s">
        <v>327</v>
      </c>
      <c r="AE185" s="312"/>
      <c r="AF185" s="312"/>
      <c r="AG185" s="92" t="s">
        <v>328</v>
      </c>
      <c r="AH185" s="85"/>
      <c r="AI185" s="85"/>
      <c r="AJ185" s="85"/>
      <c r="AK185" s="85"/>
      <c r="AL185" s="85"/>
    </row>
    <row r="186" spans="13:38" ht="15" customHeight="1">
      <c r="M186" s="306" t="s">
        <v>329</v>
      </c>
      <c r="N186" s="306"/>
      <c r="O186" s="306"/>
      <c r="P186" s="306"/>
      <c r="Q186" s="306"/>
      <c r="R186" s="306"/>
      <c r="S186" s="306"/>
      <c r="T186" s="306"/>
      <c r="U186" s="306"/>
      <c r="V186" s="306"/>
      <c r="W186" s="306"/>
      <c r="X186" s="307"/>
      <c r="Y186" s="308"/>
      <c r="Z186" s="308"/>
      <c r="AA186" s="308"/>
      <c r="AB186" s="308"/>
      <c r="AC186" s="308"/>
      <c r="AD186" s="308"/>
      <c r="AE186" s="308"/>
      <c r="AF186" s="308"/>
      <c r="AG186" s="308"/>
      <c r="AH186" s="308"/>
      <c r="AI186" s="308"/>
      <c r="AJ186" s="308"/>
      <c r="AK186" s="308"/>
      <c r="AL186" s="308"/>
    </row>
    <row r="187" spans="13:38" ht="15" customHeight="1">
      <c r="M187" s="306"/>
      <c r="N187" s="306"/>
      <c r="O187" s="306"/>
      <c r="P187" s="306"/>
      <c r="Q187" s="306"/>
      <c r="R187" s="306"/>
      <c r="S187" s="306"/>
      <c r="T187" s="306"/>
      <c r="U187" s="306"/>
      <c r="V187" s="306"/>
      <c r="W187" s="306"/>
      <c r="X187" s="197"/>
      <c r="Y187" s="197"/>
      <c r="Z187" s="197"/>
      <c r="AA187" s="197"/>
      <c r="AB187" s="197"/>
      <c r="AC187" s="197"/>
      <c r="AD187" s="197"/>
      <c r="AE187" s="197"/>
      <c r="AF187" s="197"/>
      <c r="AG187" s="197"/>
      <c r="AH187" s="197"/>
      <c r="AI187" s="197"/>
      <c r="AJ187" s="197"/>
      <c r="AK187" s="197"/>
      <c r="AL187" s="197"/>
    </row>
  </sheetData>
  <sheetProtection password="ED02" sheet="1" objects="1" scenarios="1"/>
  <mergeCells count="348">
    <mergeCell ref="B126:AM126"/>
    <mergeCell ref="B133:L136"/>
    <mergeCell ref="J118:Q118"/>
    <mergeCell ref="R118:X118"/>
    <mergeCell ref="J119:Q120"/>
    <mergeCell ref="U120:X120"/>
    <mergeCell ref="R119:T119"/>
    <mergeCell ref="R120:T120"/>
    <mergeCell ref="R123:T123"/>
    <mergeCell ref="B128:L128"/>
    <mergeCell ref="Z128:AD128"/>
    <mergeCell ref="B112:I117"/>
    <mergeCell ref="J112:Q112"/>
    <mergeCell ref="R112:X112"/>
    <mergeCell ref="U113:X113"/>
    <mergeCell ref="R116:T116"/>
    <mergeCell ref="R117:T117"/>
    <mergeCell ref="U117:X117"/>
    <mergeCell ref="U114:X114"/>
    <mergeCell ref="U116:X116"/>
    <mergeCell ref="AD94:AM99"/>
    <mergeCell ref="AB157:AD157"/>
    <mergeCell ref="Z155:AD155"/>
    <mergeCell ref="Z129:AD132"/>
    <mergeCell ref="M128:Y128"/>
    <mergeCell ref="M133:Y133"/>
    <mergeCell ref="M132:O132"/>
    <mergeCell ref="P132:R132"/>
    <mergeCell ref="S132:U132"/>
    <mergeCell ref="AB147:AM148"/>
    <mergeCell ref="V132:Y132"/>
    <mergeCell ref="B72:Y72"/>
    <mergeCell ref="R95:T95"/>
    <mergeCell ref="R96:T96"/>
    <mergeCell ref="R98:T98"/>
    <mergeCell ref="B89:AB89"/>
    <mergeCell ref="F86:I86"/>
    <mergeCell ref="J86:L86"/>
    <mergeCell ref="B91:AM91"/>
    <mergeCell ref="AA86:AC86"/>
    <mergeCell ref="M129:Y129"/>
    <mergeCell ref="M130:O130"/>
    <mergeCell ref="P130:R130"/>
    <mergeCell ref="S130:U130"/>
    <mergeCell ref="V130:Y130"/>
    <mergeCell ref="M131:Y131"/>
    <mergeCell ref="AA75:AD75"/>
    <mergeCell ref="C76:AJ76"/>
    <mergeCell ref="U95:X95"/>
    <mergeCell ref="U96:X96"/>
    <mergeCell ref="AC89:AM89"/>
    <mergeCell ref="B82:AM82"/>
    <mergeCell ref="B84:L84"/>
    <mergeCell ref="N84:S84"/>
    <mergeCell ref="B86:E86"/>
    <mergeCell ref="C75:X75"/>
    <mergeCell ref="N172:AE172"/>
    <mergeCell ref="AE184:AF185"/>
    <mergeCell ref="N176:AE176"/>
    <mergeCell ref="U168:U169"/>
    <mergeCell ref="V168:AE169"/>
    <mergeCell ref="B171:AM171"/>
    <mergeCell ref="N173:AE173"/>
    <mergeCell ref="D172:M172"/>
    <mergeCell ref="D173:M173"/>
    <mergeCell ref="B172:C172"/>
    <mergeCell ref="AB184:AC185"/>
    <mergeCell ref="B163:AM163"/>
    <mergeCell ref="Z165:AA166"/>
    <mergeCell ref="B174:C174"/>
    <mergeCell ref="B175:C175"/>
    <mergeCell ref="N174:AM174"/>
    <mergeCell ref="N175:AE175"/>
    <mergeCell ref="D174:M174"/>
    <mergeCell ref="D175:M175"/>
    <mergeCell ref="B173:C173"/>
    <mergeCell ref="B159:C159"/>
    <mergeCell ref="M186:W187"/>
    <mergeCell ref="X186:AL187"/>
    <mergeCell ref="B176:C176"/>
    <mergeCell ref="C180:AM180"/>
    <mergeCell ref="B182:AM182"/>
    <mergeCell ref="AE183:AF183"/>
    <mergeCell ref="M184:W185"/>
    <mergeCell ref="X184:Z185"/>
    <mergeCell ref="D176:M176"/>
    <mergeCell ref="AB165:AM166"/>
    <mergeCell ref="AF168:AF169"/>
    <mergeCell ref="AB159:AM159"/>
    <mergeCell ref="AB160:AM161"/>
    <mergeCell ref="B165:C165"/>
    <mergeCell ref="D165:M166"/>
    <mergeCell ref="N165:R166"/>
    <mergeCell ref="D168:T169"/>
    <mergeCell ref="S165:Y166"/>
    <mergeCell ref="B168:C168"/>
    <mergeCell ref="AL155:AM155"/>
    <mergeCell ref="AE155:AK155"/>
    <mergeCell ref="AG157:AI157"/>
    <mergeCell ref="AJ157:AL157"/>
    <mergeCell ref="AE157:AF157"/>
    <mergeCell ref="N159:R160"/>
    <mergeCell ref="S159:Y160"/>
    <mergeCell ref="Z159:AA160"/>
    <mergeCell ref="Z157:AA157"/>
    <mergeCell ref="D159:M160"/>
    <mergeCell ref="B153:C153"/>
    <mergeCell ref="D153:M153"/>
    <mergeCell ref="K157:L157"/>
    <mergeCell ref="M157:O157"/>
    <mergeCell ref="D155:J155"/>
    <mergeCell ref="K155:X155"/>
    <mergeCell ref="N153:R153"/>
    <mergeCell ref="E157:J157"/>
    <mergeCell ref="B155:C155"/>
    <mergeCell ref="D147:R147"/>
    <mergeCell ref="S147:Y147"/>
    <mergeCell ref="Z147:AA147"/>
    <mergeCell ref="Z153:AA153"/>
    <mergeCell ref="S153:Y153"/>
    <mergeCell ref="U157:W157"/>
    <mergeCell ref="P157:Q157"/>
    <mergeCell ref="R157:T157"/>
    <mergeCell ref="M143:P143"/>
    <mergeCell ref="Q143:T143"/>
    <mergeCell ref="U143:AB143"/>
    <mergeCell ref="B141:L141"/>
    <mergeCell ref="B151:C151"/>
    <mergeCell ref="B145:AM145"/>
    <mergeCell ref="D151:M151"/>
    <mergeCell ref="N151:R151"/>
    <mergeCell ref="S151:Y151"/>
    <mergeCell ref="Z151:AA151"/>
    <mergeCell ref="B138:AM138"/>
    <mergeCell ref="B140:L140"/>
    <mergeCell ref="M140:P140"/>
    <mergeCell ref="U141:AB141"/>
    <mergeCell ref="AC143:AM143"/>
    <mergeCell ref="AC141:AM141"/>
    <mergeCell ref="B142:L142"/>
    <mergeCell ref="M142:P142"/>
    <mergeCell ref="Q142:T142"/>
    <mergeCell ref="B143:L143"/>
    <mergeCell ref="U142:AB142"/>
    <mergeCell ref="AC142:AM142"/>
    <mergeCell ref="AE133:AM136"/>
    <mergeCell ref="B118:I123"/>
    <mergeCell ref="U119:X119"/>
    <mergeCell ref="AC140:AM140"/>
    <mergeCell ref="V134:Y134"/>
    <mergeCell ref="M135:Y135"/>
    <mergeCell ref="J121:Q121"/>
    <mergeCell ref="R121:X121"/>
    <mergeCell ref="M141:P141"/>
    <mergeCell ref="Q141:T141"/>
    <mergeCell ref="Q140:T140"/>
    <mergeCell ref="U140:AB140"/>
    <mergeCell ref="M136:O136"/>
    <mergeCell ref="P136:R136"/>
    <mergeCell ref="S136:U136"/>
    <mergeCell ref="Z133:AD136"/>
    <mergeCell ref="V136:Y136"/>
    <mergeCell ref="S134:U134"/>
    <mergeCell ref="M134:O134"/>
    <mergeCell ref="P134:R134"/>
    <mergeCell ref="AK124:AM124"/>
    <mergeCell ref="Y124:AC124"/>
    <mergeCell ref="AD124:AF124"/>
    <mergeCell ref="AG124:AJ124"/>
    <mergeCell ref="B124:X124"/>
    <mergeCell ref="AE129:AM132"/>
    <mergeCell ref="AE128:AM128"/>
    <mergeCell ref="B129:L132"/>
    <mergeCell ref="AB112:AC114"/>
    <mergeCell ref="R113:T113"/>
    <mergeCell ref="R114:T114"/>
    <mergeCell ref="AB118:AC120"/>
    <mergeCell ref="AD118:AM123"/>
    <mergeCell ref="Y121:AA123"/>
    <mergeCell ref="AB121:AC123"/>
    <mergeCell ref="U122:X122"/>
    <mergeCell ref="U123:X123"/>
    <mergeCell ref="Y118:AA120"/>
    <mergeCell ref="J122:Q123"/>
    <mergeCell ref="R122:T122"/>
    <mergeCell ref="Y112:AA114"/>
    <mergeCell ref="J116:Q117"/>
    <mergeCell ref="B106:I111"/>
    <mergeCell ref="J106:Q106"/>
    <mergeCell ref="R106:X106"/>
    <mergeCell ref="Y106:AA108"/>
    <mergeCell ref="J110:Q111"/>
    <mergeCell ref="U107:X107"/>
    <mergeCell ref="U111:X111"/>
    <mergeCell ref="R107:T107"/>
    <mergeCell ref="AB106:AC108"/>
    <mergeCell ref="AD106:AM111"/>
    <mergeCell ref="AD112:AM117"/>
    <mergeCell ref="J113:Q114"/>
    <mergeCell ref="AB115:AC117"/>
    <mergeCell ref="J115:Q115"/>
    <mergeCell ref="R115:X115"/>
    <mergeCell ref="Y115:AA117"/>
    <mergeCell ref="J107:Q108"/>
    <mergeCell ref="AB109:AC111"/>
    <mergeCell ref="J109:Q109"/>
    <mergeCell ref="R109:X109"/>
    <mergeCell ref="Y109:AA111"/>
    <mergeCell ref="R108:T108"/>
    <mergeCell ref="R110:T110"/>
    <mergeCell ref="R111:T111"/>
    <mergeCell ref="U108:X108"/>
    <mergeCell ref="U110:X110"/>
    <mergeCell ref="B100:I105"/>
    <mergeCell ref="J100:Q100"/>
    <mergeCell ref="R100:X100"/>
    <mergeCell ref="Y100:AA102"/>
    <mergeCell ref="J104:Q105"/>
    <mergeCell ref="U102:X102"/>
    <mergeCell ref="U104:X104"/>
    <mergeCell ref="U105:X105"/>
    <mergeCell ref="R101:T101"/>
    <mergeCell ref="R102:T102"/>
    <mergeCell ref="AB100:AC102"/>
    <mergeCell ref="AD100:AM105"/>
    <mergeCell ref="J101:Q102"/>
    <mergeCell ref="AB103:AC105"/>
    <mergeCell ref="J103:Q103"/>
    <mergeCell ref="R103:X103"/>
    <mergeCell ref="Y103:AA105"/>
    <mergeCell ref="R104:T104"/>
    <mergeCell ref="R105:T105"/>
    <mergeCell ref="U101:X101"/>
    <mergeCell ref="J97:Q97"/>
    <mergeCell ref="R97:X97"/>
    <mergeCell ref="AB94:AC96"/>
    <mergeCell ref="J94:Q94"/>
    <mergeCell ref="Y97:AA99"/>
    <mergeCell ref="U98:X98"/>
    <mergeCell ref="U99:X99"/>
    <mergeCell ref="B94:I99"/>
    <mergeCell ref="J93:Q93"/>
    <mergeCell ref="R93:X93"/>
    <mergeCell ref="Y93:AC93"/>
    <mergeCell ref="Y94:AA96"/>
    <mergeCell ref="J98:Q99"/>
    <mergeCell ref="R94:X94"/>
    <mergeCell ref="R99:T99"/>
    <mergeCell ref="J95:Q96"/>
    <mergeCell ref="AB97:AC99"/>
    <mergeCell ref="AD93:AM93"/>
    <mergeCell ref="B88:AB88"/>
    <mergeCell ref="AA72:AF72"/>
    <mergeCell ref="B74:AM74"/>
    <mergeCell ref="C77:AJ77"/>
    <mergeCell ref="C78:AJ78"/>
    <mergeCell ref="C80:AM80"/>
    <mergeCell ref="M86:P86"/>
    <mergeCell ref="AC88:AM88"/>
    <mergeCell ref="AD86:AG86"/>
    <mergeCell ref="AF69:AG69"/>
    <mergeCell ref="F63:AI63"/>
    <mergeCell ref="B65:AM65"/>
    <mergeCell ref="S86:V86"/>
    <mergeCell ref="W86:Z86"/>
    <mergeCell ref="Q86:R86"/>
    <mergeCell ref="E69:I69"/>
    <mergeCell ref="K69:O69"/>
    <mergeCell ref="Q69:U69"/>
    <mergeCell ref="W69:AA69"/>
    <mergeCell ref="F54:AI54"/>
    <mergeCell ref="B56:AM56"/>
    <mergeCell ref="F60:AI60"/>
    <mergeCell ref="B62:AM62"/>
    <mergeCell ref="F57:AI57"/>
    <mergeCell ref="B59:AM59"/>
    <mergeCell ref="D45:O45"/>
    <mergeCell ref="S45:AM45"/>
    <mergeCell ref="B51:AM51"/>
    <mergeCell ref="B53:AM53"/>
    <mergeCell ref="U46:Y46"/>
    <mergeCell ref="AA46:AE46"/>
    <mergeCell ref="F47:J47"/>
    <mergeCell ref="L47:P47"/>
    <mergeCell ref="U47:Y47"/>
    <mergeCell ref="AA47:AE47"/>
    <mergeCell ref="F38:AI38"/>
    <mergeCell ref="B40:AM40"/>
    <mergeCell ref="F41:AI41"/>
    <mergeCell ref="B43:AM43"/>
    <mergeCell ref="B49:L49"/>
    <mergeCell ref="M49:AB49"/>
    <mergeCell ref="F46:J46"/>
    <mergeCell ref="L46:P46"/>
    <mergeCell ref="R46:S47"/>
    <mergeCell ref="T46:T47"/>
    <mergeCell ref="C29:AM29"/>
    <mergeCell ref="B31:AM31"/>
    <mergeCell ref="F32:AI32"/>
    <mergeCell ref="B34:AM34"/>
    <mergeCell ref="F35:AI35"/>
    <mergeCell ref="B37:AM37"/>
    <mergeCell ref="J23:K23"/>
    <mergeCell ref="M23:P23"/>
    <mergeCell ref="H24:K24"/>
    <mergeCell ref="B27:G27"/>
    <mergeCell ref="H27:P27"/>
    <mergeCell ref="B26:I26"/>
    <mergeCell ref="J26:AJ26"/>
    <mergeCell ref="R27:X27"/>
    <mergeCell ref="Y27:AJ27"/>
    <mergeCell ref="R24:U24"/>
    <mergeCell ref="W24:AM24"/>
    <mergeCell ref="B23:G24"/>
    <mergeCell ref="H23:I23"/>
    <mergeCell ref="AG16:AM17"/>
    <mergeCell ref="AM18:AM19"/>
    <mergeCell ref="R23:U23"/>
    <mergeCell ref="W23:Z23"/>
    <mergeCell ref="AH18:AL19"/>
    <mergeCell ref="B20:K20"/>
    <mergeCell ref="B17:F18"/>
    <mergeCell ref="M20:R20"/>
    <mergeCell ref="AH14:AL15"/>
    <mergeCell ref="AM14:AM15"/>
    <mergeCell ref="V13:AE14"/>
    <mergeCell ref="AG13:AM13"/>
    <mergeCell ref="AG14:AG15"/>
    <mergeCell ref="G17:Z18"/>
    <mergeCell ref="AG18:AG19"/>
    <mergeCell ref="B11:AM11"/>
    <mergeCell ref="B15:J15"/>
    <mergeCell ref="M15:U15"/>
    <mergeCell ref="V15:AD15"/>
    <mergeCell ref="B13:J14"/>
    <mergeCell ref="L13:U14"/>
    <mergeCell ref="C8:AM8"/>
    <mergeCell ref="A9:B9"/>
    <mergeCell ref="C9:AM9"/>
    <mergeCell ref="A7:B7"/>
    <mergeCell ref="C7:AM7"/>
    <mergeCell ref="A8:B8"/>
    <mergeCell ref="A6:B6"/>
    <mergeCell ref="C6:AM6"/>
    <mergeCell ref="A1:AM1"/>
    <mergeCell ref="A3:AM3"/>
    <mergeCell ref="A5:B5"/>
    <mergeCell ref="C5:AM5"/>
  </mergeCells>
  <dataValidations count="16">
    <dataValidation type="list" allowBlank="1" showInputMessage="1" showErrorMessage="1" sqref="AA75:AD75">
      <formula1>学位3</formula1>
    </dataValidation>
    <dataValidation type="list" allowBlank="1" showInputMessage="1" showErrorMessage="1" sqref="AH14:AL15">
      <formula1>SEX3</formula1>
    </dataValidation>
    <dataValidation type="list" allowBlank="1" showInputMessage="1" showErrorMessage="1" sqref="AH18:AL19">
      <formula1>結婚</formula1>
    </dataValidation>
    <dataValidation type="list" allowBlank="1" showInputMessage="1" showErrorMessage="1" sqref="M20:R20">
      <formula1>YN</formula1>
    </dataValidation>
    <dataValidation type="list" allowBlank="1" showInputMessage="1" showErrorMessage="1" sqref="J23:K23">
      <formula1>年</formula1>
    </dataValidation>
    <dataValidation type="list" allowBlank="1" showInputMessage="1" showErrorMessage="1" sqref="M23:P23 L46:P46 AA46:AE46 W69:AA69 J86:L86 AA86:AC86 R99:T99 R102:T102 R105:T105 R108:T108 R111:T111 R114:T114 R117:T117 R120:T120 R123:T123 R96:T96 Y94:AA123 S130:U130 S132:U132 S134:U134 S136:U136 R157:T157 AG157:AI157 AB184:AC185">
      <formula1>月</formula1>
    </dataValidation>
    <dataValidation type="list" allowBlank="1" showInputMessage="1" showErrorMessage="1" sqref="R23:U23 AE184:AF185">
      <formula1>日</formula1>
    </dataValidation>
    <dataValidation type="list" allowBlank="1" showInputMessage="1" showErrorMessage="1" sqref="F46:J46 M157:O157">
      <formula1>入学年</formula1>
    </dataValidation>
    <dataValidation type="list" allowBlank="1" showInputMessage="1" showErrorMessage="1" sqref="F63:AI63 F41:AI41">
      <formula1>在籍年次3</formula1>
    </dataValidation>
    <dataValidation type="list" allowBlank="1" showInputMessage="1" showErrorMessage="1" sqref="Q69:U69">
      <formula1>西暦3</formula1>
    </dataValidation>
    <dataValidation type="list" allowBlank="1" showInputMessage="1" showErrorMessage="1" sqref="AA72:AF72 N84:S84">
      <formula1>回答</formula1>
    </dataValidation>
    <dataValidation type="list" allowBlank="1" showInputMessage="1" showErrorMessage="1" sqref="B86:E86 S86:V86 R95:T95 R98:T98 R101:T101 R104:T104 R107:T107 R110:T110 R113:T113 R116:T116 R119:T119 R122:T122 M130:O130 M132:O132 M134:O134 M136:O136">
      <formula1>学歴</formula1>
    </dataValidation>
    <dataValidation type="list" allowBlank="1" showInputMessage="1" showErrorMessage="1" sqref="AC89:AM89">
      <formula1>留学生区分</formula1>
    </dataValidation>
    <dataValidation type="list" allowBlank="1" showInputMessage="1" showErrorMessage="1" sqref="V168:AE169">
      <formula1>住居3</formula1>
    </dataValidation>
    <dataValidation type="list" allowBlank="1" showInputMessage="1" showErrorMessage="1" sqref="U46:Y46">
      <formula1>卒業年</formula1>
    </dataValidation>
    <dataValidation type="list" allowBlank="1" showInputMessage="1" showErrorMessage="1" sqref="AB157:AD157">
      <formula1>支給期間TO</formula1>
    </dataValidation>
  </dataValidations>
  <printOptions horizontalCentered="1"/>
  <pageMargins left="0.3937007874015748" right="0.3937007874015748" top="0.5905511811023623" bottom="0.3937007874015748" header="0.31496062992125984" footer="0.31496062992125984"/>
  <pageSetup cellComments="asDisplayed" horizontalDpi="300" verticalDpi="300" orientation="portrait" paperSize="9" scale="94" r:id="rId2"/>
  <rowBreaks count="3" manualBreakCount="3">
    <brk id="49" max="255" man="1"/>
    <brk id="89" max="38" man="1"/>
    <brk id="136" max="38" man="1"/>
  </rowBreaks>
  <drawing r:id="rId1"/>
</worksheet>
</file>

<file path=xl/worksheets/sheet2.xml><?xml version="1.0" encoding="utf-8"?>
<worksheet xmlns="http://schemas.openxmlformats.org/spreadsheetml/2006/main" xmlns:r="http://schemas.openxmlformats.org/officeDocument/2006/relationships">
  <sheetPr codeName="Sheet2">
    <tabColor rgb="FF00B0F0"/>
  </sheetPr>
  <dimension ref="A1:AO61"/>
  <sheetViews>
    <sheetView view="pageBreakPreview" zoomScale="85" zoomScaleSheetLayoutView="85" zoomScalePageLayoutView="0" workbookViewId="0" topLeftCell="A1">
      <selection activeCell="A2" sqref="A2"/>
    </sheetView>
  </sheetViews>
  <sheetFormatPr defaultColWidth="9.140625" defaultRowHeight="12.75"/>
  <cols>
    <col min="1" max="1" width="1.7109375" style="2" customWidth="1"/>
    <col min="2" max="37" width="2.7109375" style="1" customWidth="1"/>
    <col min="38" max="38" width="1.7109375" style="1" customWidth="1"/>
    <col min="39" max="41" width="2.7109375" style="1" customWidth="1"/>
    <col min="42" max="16384" width="9.140625" style="1" customWidth="1"/>
  </cols>
  <sheetData>
    <row r="1" spans="1:41" ht="37.5" customHeight="1">
      <c r="A1" s="322" t="s">
        <v>1486</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54"/>
      <c r="AN1" s="3"/>
      <c r="AO1" s="3"/>
    </row>
    <row r="2" spans="1:15" ht="3.75" customHeight="1">
      <c r="A2" s="109"/>
      <c r="B2" s="109"/>
      <c r="C2" s="109"/>
      <c r="D2" s="109"/>
      <c r="E2" s="109"/>
      <c r="F2" s="110"/>
      <c r="G2" s="110"/>
      <c r="H2" s="111"/>
      <c r="I2" s="110"/>
      <c r="J2" s="111"/>
      <c r="K2" s="111"/>
      <c r="L2" s="111"/>
      <c r="M2" s="111"/>
      <c r="N2" s="112"/>
      <c r="O2" s="112"/>
    </row>
    <row r="3" spans="1:39" ht="42" customHeight="1">
      <c r="A3" s="113"/>
      <c r="B3" s="324" t="s">
        <v>310</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4"/>
      <c r="AM3" s="4"/>
    </row>
    <row r="4" spans="1:15" ht="3.75" customHeight="1">
      <c r="A4" s="5"/>
      <c r="B4" s="3"/>
      <c r="C4" s="3"/>
      <c r="D4" s="3"/>
      <c r="E4" s="3"/>
      <c r="F4" s="3"/>
      <c r="G4" s="3"/>
      <c r="H4" s="3"/>
      <c r="I4" s="3"/>
      <c r="J4" s="3"/>
      <c r="K4" s="3"/>
      <c r="L4" s="3"/>
      <c r="M4" s="3"/>
      <c r="N4" s="3"/>
      <c r="O4" s="114"/>
    </row>
    <row r="5" spans="1:37" ht="19.5" customHeight="1">
      <c r="A5" s="5"/>
      <c r="B5" s="320" t="s">
        <v>312</v>
      </c>
      <c r="C5" s="320"/>
      <c r="D5" s="320"/>
      <c r="E5" s="320"/>
      <c r="F5" s="320"/>
      <c r="G5" s="320"/>
      <c r="H5" s="320"/>
      <c r="I5" s="320"/>
      <c r="J5" s="325" t="str">
        <f>IF('奨学金留学生申請書_本人'!G17="","error",'奨学金留学生申請書_本人'!G17)</f>
        <v>error</v>
      </c>
      <c r="K5" s="325"/>
      <c r="L5" s="325"/>
      <c r="M5" s="325"/>
      <c r="N5" s="325"/>
      <c r="O5" s="325"/>
      <c r="P5" s="325"/>
      <c r="Q5" s="325"/>
      <c r="R5" s="325"/>
      <c r="S5" s="320" t="s">
        <v>311</v>
      </c>
      <c r="T5" s="320"/>
      <c r="U5" s="320"/>
      <c r="V5" s="320"/>
      <c r="W5" s="320"/>
      <c r="X5" s="326" t="str">
        <f>DATA_3!D6</f>
        <v>error</v>
      </c>
      <c r="Y5" s="326"/>
      <c r="Z5" s="326"/>
      <c r="AA5" s="326"/>
      <c r="AB5" s="326"/>
      <c r="AC5" s="326"/>
      <c r="AD5" s="326"/>
      <c r="AE5" s="326"/>
      <c r="AF5" s="326"/>
      <c r="AG5" s="326"/>
      <c r="AH5" s="326"/>
      <c r="AI5" s="326"/>
      <c r="AJ5" s="326"/>
      <c r="AK5" s="326"/>
    </row>
    <row r="6" spans="1:37" ht="19.5" customHeight="1">
      <c r="A6" s="5"/>
      <c r="B6" s="320" t="s">
        <v>313</v>
      </c>
      <c r="C6" s="320"/>
      <c r="D6" s="320"/>
      <c r="E6" s="320"/>
      <c r="F6" s="320"/>
      <c r="G6" s="320"/>
      <c r="H6" s="320"/>
      <c r="I6" s="320"/>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row>
    <row r="7" spans="1:37" ht="13.5" customHeight="1">
      <c r="A7" s="5"/>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row>
    <row r="8" spans="1:37" ht="13.5" customHeight="1">
      <c r="A8" s="5"/>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row>
    <row r="9" spans="1:37" ht="13.5" customHeight="1">
      <c r="A9" s="5"/>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row>
    <row r="10" spans="1:37" ht="13.5" customHeight="1">
      <c r="A10" s="5"/>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row>
    <row r="11" spans="1:37" ht="13.5" customHeight="1">
      <c r="A11" s="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row>
    <row r="12" spans="1:37" ht="13.5" customHeight="1">
      <c r="A12" s="5"/>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row>
    <row r="13" spans="1:37" ht="13.5" customHeight="1">
      <c r="A13" s="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row>
    <row r="14" spans="1:37" ht="13.5" customHeight="1">
      <c r="A14" s="5"/>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row>
    <row r="15" spans="1:37" ht="13.5" customHeight="1">
      <c r="A15" s="5"/>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row>
    <row r="16" spans="1:37" ht="13.5" customHeight="1">
      <c r="A16" s="5"/>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row>
    <row r="17" spans="1:37" ht="13.5" customHeight="1">
      <c r="A17" s="5"/>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row>
    <row r="18" spans="1:37" ht="13.5" customHeight="1">
      <c r="A18" s="5"/>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row>
    <row r="19" spans="1:37" ht="13.5" customHeight="1">
      <c r="A19" s="5"/>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row>
    <row r="20" spans="2:37" ht="13.5" customHeight="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row>
    <row r="21" spans="2:37" ht="13.5" customHeight="1">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row>
    <row r="22" spans="2:37" ht="13.5" customHeight="1">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row>
    <row r="23" spans="2:37" ht="13.5" customHeight="1">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row>
    <row r="24" spans="2:37" ht="13.5" customHeight="1">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row>
    <row r="25" spans="2:37" ht="13.5" customHeight="1">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row>
    <row r="26" spans="2:37" ht="13.5" customHeight="1">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row>
    <row r="27" spans="2:37" ht="13.5" customHeight="1">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row>
    <row r="28" spans="2:37" ht="13.5" customHeight="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row>
    <row r="29" spans="2:37" ht="13.5" customHeight="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row>
    <row r="30" spans="2:37" ht="13.5" customHeight="1">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row>
    <row r="31" spans="2:37" ht="13.5" customHeight="1">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row>
    <row r="32" spans="2:37" ht="13.5" customHeight="1">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row>
    <row r="33" spans="2:37" ht="13.5" customHeight="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row>
    <row r="34" spans="2:37" ht="13.5" customHeight="1">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row>
    <row r="35" spans="2:37" ht="13.5" customHeight="1">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row>
    <row r="36" spans="2:37" ht="13.5" customHeight="1">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spans="2:37" ht="13.5" customHeight="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row>
    <row r="38" spans="2:37" ht="13.5" customHeight="1">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row>
    <row r="39" spans="2:37" ht="13.5" customHeight="1">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row>
    <row r="40" spans="2:37" ht="13.5" customHeight="1">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row>
    <row r="41" spans="2:37" ht="13.5" customHeight="1">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row>
    <row r="42" spans="2:37" ht="13.5" customHeight="1">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row>
    <row r="43" spans="2:37" ht="13.5" customHeight="1">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row>
    <row r="44" spans="2:37" ht="13.5" customHeight="1">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row>
    <row r="45" spans="2:37" ht="13.5" customHeight="1">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row>
    <row r="46" spans="2:37" ht="13.5" customHeight="1">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row>
    <row r="47" spans="2:37" ht="13.5" customHeight="1">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row>
    <row r="48" spans="2:37" ht="13.5" customHeight="1">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ht="13.5" customHeight="1">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row>
    <row r="50" spans="2:37" ht="13.5" customHeight="1">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row>
    <row r="51" spans="2:37" ht="13.5" customHeight="1">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row>
    <row r="52" spans="2:37" ht="13.5" customHeight="1">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row>
    <row r="53" spans="2:37" ht="13.5" customHeight="1">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row>
    <row r="54" spans="2:37" ht="13.5" customHeight="1">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row>
    <row r="55" spans="2:37" ht="13.5" customHeight="1">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row>
    <row r="56" spans="2:37" ht="13.5" customHeight="1">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row>
    <row r="57" spans="2:37" ht="13.5" customHeight="1">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row>
    <row r="58" spans="2:37" ht="13.5" customHeight="1">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row>
    <row r="59" spans="2:37" ht="13.5" customHeight="1">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row>
    <row r="60" spans="2:37" ht="13.5" customHeight="1">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row>
    <row r="61" spans="2:37" ht="13.5" customHeight="1">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row>
    <row r="62" ht="13.5" customHeight="1"/>
    <row r="63" ht="13.5" customHeight="1"/>
    <row r="64" ht="13.5" customHeight="1"/>
    <row r="65" ht="13.5" customHeight="1"/>
    <row r="66" ht="13.5" customHeight="1"/>
  </sheetData>
  <sheetProtection password="ED02" sheet="1" objects="1" scenarios="1"/>
  <mergeCells count="8">
    <mergeCell ref="B6:I6"/>
    <mergeCell ref="J6:AK6"/>
    <mergeCell ref="A1:AL1"/>
    <mergeCell ref="B3:AK3"/>
    <mergeCell ref="B5:I5"/>
    <mergeCell ref="S5:W5"/>
    <mergeCell ref="J5:R5"/>
    <mergeCell ref="X5:AK5"/>
  </mergeCells>
  <printOptions horizontalCentered="1"/>
  <pageMargins left="0.3937007874015748" right="0.3937007874015748" top="0.5905511811023623" bottom="0.3937007874015748" header="0.31496062992125984" footer="0.31496062992125984"/>
  <pageSetup cellComments="asDisplayed"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Sheet3">
    <tabColor indexed="13"/>
  </sheetPr>
  <dimension ref="A1:AZ60"/>
  <sheetViews>
    <sheetView view="pageBreakPreview" zoomScale="85" zoomScaleSheetLayoutView="85" zoomScalePageLayoutView="0" workbookViewId="0" topLeftCell="A1">
      <selection activeCell="A1" sqref="A1:AO1"/>
    </sheetView>
  </sheetViews>
  <sheetFormatPr defaultColWidth="9.140625" defaultRowHeight="12.75"/>
  <cols>
    <col min="1" max="1" width="3.28125" style="14" customWidth="1"/>
    <col min="2" max="41" width="2.7109375" style="14" customWidth="1"/>
    <col min="42" max="42" width="9.140625" style="98" customWidth="1"/>
    <col min="43" max="52" width="1.8515625" style="98" customWidth="1"/>
    <col min="53" max="16384" width="9.140625" style="98" customWidth="1"/>
  </cols>
  <sheetData>
    <row r="1" spans="1:41" s="97" customFormat="1" ht="22.5" customHeight="1">
      <c r="A1" s="358" t="s">
        <v>1453</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row>
    <row r="2" spans="2:17" ht="13.5" customHeight="1">
      <c r="B2" s="16"/>
      <c r="C2" s="16"/>
      <c r="D2" s="16"/>
      <c r="E2" s="16"/>
      <c r="F2" s="16"/>
      <c r="G2" s="16"/>
      <c r="H2" s="36"/>
      <c r="I2" s="36"/>
      <c r="J2" s="37"/>
      <c r="K2" s="36"/>
      <c r="L2" s="37"/>
      <c r="M2" s="37"/>
      <c r="N2" s="37"/>
      <c r="O2" s="37"/>
      <c r="P2" s="33"/>
      <c r="Q2" s="33"/>
    </row>
    <row r="3" spans="1:41" ht="19.5" customHeight="1">
      <c r="A3" s="347" t="s">
        <v>928</v>
      </c>
      <c r="B3" s="348"/>
      <c r="C3" s="348"/>
      <c r="D3" s="348"/>
      <c r="E3" s="348"/>
      <c r="F3" s="348"/>
      <c r="G3" s="349"/>
      <c r="H3" s="359" t="str">
        <f>IF(W3="","大学番号を入力",IF(ISERROR(VLOOKUP(W3,'プルダウンメニュー一覧'!A102:B873,2,FALSE))=TRUE,"大学番号が間違っています",(VLOOKUP(W3,'プルダウンメニュー一覧'!A102:B873,2,FALSE))))</f>
        <v>大学番号を入力</v>
      </c>
      <c r="I3" s="360"/>
      <c r="J3" s="360"/>
      <c r="K3" s="360"/>
      <c r="L3" s="360"/>
      <c r="M3" s="360"/>
      <c r="N3" s="360"/>
      <c r="O3" s="360"/>
      <c r="P3" s="360"/>
      <c r="Q3" s="360"/>
      <c r="R3" s="361"/>
      <c r="S3" s="362" t="s">
        <v>929</v>
      </c>
      <c r="T3" s="362"/>
      <c r="U3" s="362"/>
      <c r="V3" s="362"/>
      <c r="W3" s="363"/>
      <c r="X3" s="363"/>
      <c r="Y3" s="363"/>
      <c r="Z3" s="363"/>
      <c r="AA3" s="363"/>
      <c r="AB3" s="363"/>
      <c r="AC3" s="363"/>
      <c r="AD3" s="363"/>
      <c r="AE3" s="363"/>
      <c r="AF3" s="363"/>
      <c r="AG3" s="38"/>
      <c r="AH3" s="38"/>
      <c r="AI3" s="38"/>
      <c r="AJ3" s="38"/>
      <c r="AK3" s="38"/>
      <c r="AL3" s="38"/>
      <c r="AM3" s="38"/>
      <c r="AN3" s="38"/>
      <c r="AO3" s="38"/>
    </row>
    <row r="4" spans="1:17" ht="7.5" customHeight="1">
      <c r="A4" s="39"/>
      <c r="B4" s="37"/>
      <c r="C4" s="37"/>
      <c r="D4" s="37"/>
      <c r="E4" s="37"/>
      <c r="F4" s="37"/>
      <c r="G4" s="37"/>
      <c r="H4" s="37"/>
      <c r="I4" s="37"/>
      <c r="J4" s="37"/>
      <c r="K4" s="37"/>
      <c r="L4" s="37"/>
      <c r="M4" s="37"/>
      <c r="N4" s="37"/>
      <c r="O4" s="37"/>
      <c r="P4" s="37"/>
      <c r="Q4" s="33"/>
    </row>
    <row r="5" spans="1:42" ht="19.5" customHeight="1">
      <c r="A5" s="347" t="s">
        <v>2011</v>
      </c>
      <c r="B5" s="348"/>
      <c r="C5" s="348"/>
      <c r="D5" s="348"/>
      <c r="E5" s="348"/>
      <c r="F5" s="348"/>
      <c r="G5" s="349"/>
      <c r="H5" s="40" t="s">
        <v>1178</v>
      </c>
      <c r="I5" s="351"/>
      <c r="J5" s="351"/>
      <c r="K5" s="350" t="s">
        <v>1179</v>
      </c>
      <c r="L5" s="350"/>
      <c r="M5" s="351"/>
      <c r="N5" s="351"/>
      <c r="O5" s="327" t="s">
        <v>1180</v>
      </c>
      <c r="P5" s="327"/>
      <c r="Q5" s="328"/>
      <c r="R5" s="99"/>
      <c r="S5" s="94"/>
      <c r="T5" s="94"/>
      <c r="U5" s="94"/>
      <c r="V5" s="94"/>
      <c r="W5" s="94"/>
      <c r="X5" s="94"/>
      <c r="Y5" s="93"/>
      <c r="Z5" s="93"/>
      <c r="AA5" s="93"/>
      <c r="AB5" s="93"/>
      <c r="AC5" s="93"/>
      <c r="AD5" s="93"/>
      <c r="AE5" s="366" t="s">
        <v>1581</v>
      </c>
      <c r="AF5" s="366"/>
      <c r="AG5" s="366"/>
      <c r="AH5" s="366"/>
      <c r="AI5" s="366"/>
      <c r="AJ5" s="366"/>
      <c r="AK5" s="366"/>
      <c r="AL5" s="366"/>
      <c r="AM5" s="366"/>
      <c r="AN5" s="366"/>
      <c r="AO5" s="366"/>
      <c r="AP5" s="100"/>
    </row>
    <row r="6" spans="1:42" ht="19.5" customHeight="1">
      <c r="A6" s="347" t="s">
        <v>524</v>
      </c>
      <c r="B6" s="348"/>
      <c r="C6" s="348"/>
      <c r="D6" s="348"/>
      <c r="E6" s="348"/>
      <c r="F6" s="348"/>
      <c r="G6" s="349"/>
      <c r="H6" s="456" t="str">
        <f>DATA_3!D6</f>
        <v>error</v>
      </c>
      <c r="I6" s="327"/>
      <c r="J6" s="327"/>
      <c r="K6" s="327"/>
      <c r="L6" s="327"/>
      <c r="M6" s="327"/>
      <c r="N6" s="327"/>
      <c r="O6" s="327"/>
      <c r="P6" s="327"/>
      <c r="Q6" s="327"/>
      <c r="R6" s="327"/>
      <c r="S6" s="327"/>
      <c r="T6" s="327"/>
      <c r="U6" s="327"/>
      <c r="V6" s="327"/>
      <c r="W6" s="327"/>
      <c r="X6" s="327"/>
      <c r="Y6" s="327"/>
      <c r="Z6" s="327"/>
      <c r="AA6" s="327"/>
      <c r="AB6" s="327"/>
      <c r="AC6" s="327"/>
      <c r="AD6" s="328"/>
      <c r="AE6" s="329" t="s">
        <v>1569</v>
      </c>
      <c r="AF6" s="330"/>
      <c r="AG6" s="330"/>
      <c r="AH6" s="330"/>
      <c r="AI6" s="459"/>
      <c r="AJ6" s="459"/>
      <c r="AK6" s="459"/>
      <c r="AL6" s="459"/>
      <c r="AM6" s="459"/>
      <c r="AN6" s="459"/>
      <c r="AO6" s="459"/>
      <c r="AP6" s="101"/>
    </row>
    <row r="7" spans="1:42" ht="19.5" customHeight="1">
      <c r="A7" s="347" t="s">
        <v>525</v>
      </c>
      <c r="B7" s="348"/>
      <c r="C7" s="348"/>
      <c r="D7" s="348"/>
      <c r="E7" s="348"/>
      <c r="F7" s="348"/>
      <c r="G7" s="349"/>
      <c r="H7" s="353">
        <v>19</v>
      </c>
      <c r="I7" s="354"/>
      <c r="J7" s="354"/>
      <c r="K7" s="355" t="str">
        <f>IF('奨学金留学生申請書_本人'!J23="","error",'奨学金留学生申請書_本人'!J23)</f>
        <v>error</v>
      </c>
      <c r="L7" s="355"/>
      <c r="M7" s="355"/>
      <c r="N7" s="41" t="s">
        <v>1181</v>
      </c>
      <c r="O7" s="355" t="str">
        <f>IF('奨学金留学生申請書_本人'!M23="","error",'奨学金留学生申請書_本人'!M23)</f>
        <v>error</v>
      </c>
      <c r="P7" s="355"/>
      <c r="Q7" s="355"/>
      <c r="R7" s="41" t="s">
        <v>1182</v>
      </c>
      <c r="S7" s="355" t="str">
        <f>IF('奨学金留学生申請書_本人'!R23="","error",'奨学金留学生申請書_本人'!R23)</f>
        <v>error</v>
      </c>
      <c r="T7" s="355"/>
      <c r="U7" s="355"/>
      <c r="V7" s="41" t="s">
        <v>1183</v>
      </c>
      <c r="W7" s="41" t="s">
        <v>1188</v>
      </c>
      <c r="X7" s="352" t="str">
        <f>IF('奨学金留学生申請書_本人'!W23="","error",'奨学金留学生申請書_本人'!W23)</f>
        <v>error</v>
      </c>
      <c r="Y7" s="352"/>
      <c r="Z7" s="352"/>
      <c r="AA7" s="367" t="s">
        <v>1184</v>
      </c>
      <c r="AB7" s="368"/>
      <c r="AC7" s="369" t="s">
        <v>1456</v>
      </c>
      <c r="AD7" s="369"/>
      <c r="AE7" s="369"/>
      <c r="AF7" s="346" t="str">
        <f>IF('奨学金留学生申請書_本人'!AH14="","error",IF('奨学金留学生申請書_本人'!AH14="male","男",IF('奨学金留学生申請書_本人'!AH14="female","女","error")))</f>
        <v>error</v>
      </c>
      <c r="AG7" s="346"/>
      <c r="AH7" s="346"/>
      <c r="AI7" s="346"/>
      <c r="AJ7" s="346"/>
      <c r="AK7" s="346"/>
      <c r="AL7" s="346"/>
      <c r="AM7" s="346"/>
      <c r="AN7" s="346"/>
      <c r="AO7" s="346"/>
      <c r="AP7" s="101"/>
    </row>
    <row r="8" spans="1:42" ht="19.5" customHeight="1">
      <c r="A8" s="347" t="s">
        <v>526</v>
      </c>
      <c r="B8" s="348"/>
      <c r="C8" s="348"/>
      <c r="D8" s="348"/>
      <c r="E8" s="348"/>
      <c r="F8" s="348"/>
      <c r="G8" s="349"/>
      <c r="H8" s="457" t="str">
        <f>IF(AC8="","国籍コードを入力",IF(ISERROR(VLOOKUP(AC8,'プルダウンメニュー一覧'!A876:B1076,2,FALSE))=FALSE,VLOOKUP(AC8,'プルダウンメニュー一覧'!A876:B1076,2,FALSE),"国籍コードが間違っています"))</f>
        <v>国籍コードを入力</v>
      </c>
      <c r="I8" s="457"/>
      <c r="J8" s="457"/>
      <c r="K8" s="457"/>
      <c r="L8" s="457"/>
      <c r="M8" s="457"/>
      <c r="N8" s="457"/>
      <c r="O8" s="457"/>
      <c r="P8" s="457"/>
      <c r="Q8" s="457"/>
      <c r="R8" s="457"/>
      <c r="S8" s="457"/>
      <c r="T8" s="457"/>
      <c r="U8" s="457"/>
      <c r="V8" s="457"/>
      <c r="W8" s="457"/>
      <c r="X8" s="337" t="s">
        <v>1457</v>
      </c>
      <c r="Y8" s="337"/>
      <c r="Z8" s="337"/>
      <c r="AA8" s="337"/>
      <c r="AB8" s="337"/>
      <c r="AC8" s="458"/>
      <c r="AD8" s="458"/>
      <c r="AE8" s="458"/>
      <c r="AF8" s="458"/>
      <c r="AG8" s="458"/>
      <c r="AH8" s="458"/>
      <c r="AI8" s="458"/>
      <c r="AJ8" s="458"/>
      <c r="AK8" s="458"/>
      <c r="AL8" s="458"/>
      <c r="AM8" s="458"/>
      <c r="AN8" s="458"/>
      <c r="AO8" s="458"/>
      <c r="AP8" s="101"/>
    </row>
    <row r="9" spans="1:42" ht="19.5" customHeight="1">
      <c r="A9" s="347" t="s">
        <v>527</v>
      </c>
      <c r="B9" s="348"/>
      <c r="C9" s="348"/>
      <c r="D9" s="348"/>
      <c r="E9" s="348"/>
      <c r="F9" s="348"/>
      <c r="G9" s="349"/>
      <c r="H9" s="345" t="str">
        <f>IF('奨学金留学生申請書_本人'!J26="","error",'奨学金留学生申請書_本人'!J26)</f>
        <v>error</v>
      </c>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101"/>
    </row>
    <row r="10" spans="1:42" ht="19.5" customHeight="1">
      <c r="A10" s="347" t="s">
        <v>528</v>
      </c>
      <c r="B10" s="348"/>
      <c r="C10" s="348"/>
      <c r="D10" s="348"/>
      <c r="E10" s="348"/>
      <c r="F10" s="348"/>
      <c r="G10" s="349"/>
      <c r="H10" s="345" t="str">
        <f>IF('奨学金留学生申請書_本人'!H27="","error",'奨学金留学生申請書_本人'!H27)</f>
        <v>error</v>
      </c>
      <c r="I10" s="345"/>
      <c r="J10" s="345"/>
      <c r="K10" s="345"/>
      <c r="L10" s="345"/>
      <c r="M10" s="345"/>
      <c r="N10" s="345"/>
      <c r="O10" s="345"/>
      <c r="P10" s="345"/>
      <c r="Q10" s="345"/>
      <c r="R10" s="345"/>
      <c r="S10" s="345"/>
      <c r="T10" s="345"/>
      <c r="U10" s="330" t="s">
        <v>1189</v>
      </c>
      <c r="V10" s="330"/>
      <c r="W10" s="330"/>
      <c r="X10" s="330"/>
      <c r="Y10" s="330"/>
      <c r="Z10" s="345" t="str">
        <f>IF('奨学金留学生申請書_本人'!Y27="","error",'奨学金留学生申請書_本人'!Y27)</f>
        <v>error</v>
      </c>
      <c r="AA10" s="345"/>
      <c r="AB10" s="345"/>
      <c r="AC10" s="345"/>
      <c r="AD10" s="345"/>
      <c r="AE10" s="345"/>
      <c r="AF10" s="345"/>
      <c r="AG10" s="345"/>
      <c r="AH10" s="345"/>
      <c r="AI10" s="345"/>
      <c r="AJ10" s="345"/>
      <c r="AK10" s="345"/>
      <c r="AL10" s="345"/>
      <c r="AM10" s="345"/>
      <c r="AN10" s="345"/>
      <c r="AO10" s="345"/>
      <c r="AP10" s="101"/>
    </row>
    <row r="11" spans="1:42" ht="15.75" customHeight="1">
      <c r="A11" s="331" t="s">
        <v>1458</v>
      </c>
      <c r="B11" s="332"/>
      <c r="C11" s="332"/>
      <c r="D11" s="332"/>
      <c r="E11" s="332"/>
      <c r="F11" s="332"/>
      <c r="G11" s="333"/>
      <c r="H11" s="337" t="s">
        <v>1459</v>
      </c>
      <c r="I11" s="337"/>
      <c r="J11" s="337"/>
      <c r="K11" s="337"/>
      <c r="L11" s="337" t="s">
        <v>1460</v>
      </c>
      <c r="M11" s="337"/>
      <c r="N11" s="337"/>
      <c r="O11" s="338" t="str">
        <f>IF('奨学金留学生申請書_本人'!C76&amp;'奨学金留学生申請書_本人'!C77&amp;'奨学金留学生申請書_本人'!C78="","error",'奨学金留学生申請書_本人'!C76&amp;" "&amp;'奨学金留学生申請書_本人'!C77&amp;" "&amp;'奨学金留学生申請書_本人'!C78)</f>
        <v>error</v>
      </c>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40"/>
      <c r="AP11" s="101"/>
    </row>
    <row r="12" spans="1:42" ht="39.75" customHeight="1">
      <c r="A12" s="334"/>
      <c r="B12" s="335"/>
      <c r="C12" s="335"/>
      <c r="D12" s="335"/>
      <c r="E12" s="335"/>
      <c r="F12" s="335"/>
      <c r="G12" s="336"/>
      <c r="H12" s="344" t="str">
        <f>IF('奨学金留学生申請書_本人'!AA75="Bachelor","学士",IF('奨学金留学生申請書_本人'!AA75="Master","修士",IF('奨学金留学生申請書_本人'!AA75="Doctor","博士","error")))</f>
        <v>error</v>
      </c>
      <c r="I12" s="344"/>
      <c r="J12" s="344"/>
      <c r="K12" s="344"/>
      <c r="L12" s="337"/>
      <c r="M12" s="337"/>
      <c r="N12" s="337"/>
      <c r="O12" s="341"/>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3"/>
      <c r="AP12" s="101"/>
    </row>
    <row r="13" spans="1:42" ht="19.5" customHeight="1">
      <c r="A13" s="370" t="s">
        <v>44</v>
      </c>
      <c r="B13" s="371"/>
      <c r="C13" s="371"/>
      <c r="D13" s="371"/>
      <c r="E13" s="371"/>
      <c r="F13" s="371"/>
      <c r="G13" s="372"/>
      <c r="H13" s="385">
        <v>2011</v>
      </c>
      <c r="I13" s="386"/>
      <c r="J13" s="386"/>
      <c r="K13" s="386"/>
      <c r="L13" s="355">
        <v>4</v>
      </c>
      <c r="M13" s="355"/>
      <c r="N13" s="355"/>
      <c r="O13" s="356" t="s">
        <v>1185</v>
      </c>
      <c r="P13" s="356"/>
      <c r="Q13" s="356"/>
      <c r="R13" s="383">
        <v>20</v>
      </c>
      <c r="S13" s="384"/>
      <c r="T13" s="382"/>
      <c r="U13" s="382"/>
      <c r="V13" s="24" t="s">
        <v>1181</v>
      </c>
      <c r="W13" s="380"/>
      <c r="X13" s="380"/>
      <c r="Y13" s="380"/>
      <c r="Z13" s="356" t="s">
        <v>1186</v>
      </c>
      <c r="AA13" s="356"/>
      <c r="AB13" s="356"/>
      <c r="AC13" s="24"/>
      <c r="AD13" s="24"/>
      <c r="AE13" s="379">
        <f>IF(W13="","",IF(ISERROR(DATEDIF(DATE("2011",L13,1),IF(W13="12",DATE(T13+2001,1,1),DATE(T13+2000,W13+1,1)),"M"))=TRUE,"error",DATEDIF(DATE("2011",L13,1),IF(W13="12",DATE(T13+2001,1,1),DATE(T13+2000,W13+1,1)),"M")))</f>
      </c>
      <c r="AF13" s="379"/>
      <c r="AG13" s="379"/>
      <c r="AH13" s="379"/>
      <c r="AI13" s="356" t="s">
        <v>1187</v>
      </c>
      <c r="AJ13" s="356"/>
      <c r="AK13" s="356"/>
      <c r="AL13" s="356"/>
      <c r="AM13" s="356"/>
      <c r="AN13" s="356"/>
      <c r="AO13" s="357"/>
      <c r="AP13" s="101"/>
    </row>
    <row r="14" spans="1:42" ht="19.5" customHeight="1">
      <c r="A14" s="373"/>
      <c r="B14" s="374"/>
      <c r="C14" s="374"/>
      <c r="D14" s="374"/>
      <c r="E14" s="374"/>
      <c r="F14" s="374"/>
      <c r="G14" s="375"/>
      <c r="H14" s="376" t="s">
        <v>45</v>
      </c>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8"/>
      <c r="AP14" s="101"/>
    </row>
    <row r="15" spans="1:42" ht="27" customHeight="1">
      <c r="A15" s="388" t="s">
        <v>2012</v>
      </c>
      <c r="B15" s="389"/>
      <c r="C15" s="389"/>
      <c r="D15" s="389"/>
      <c r="E15" s="389"/>
      <c r="F15" s="389"/>
      <c r="G15" s="390"/>
      <c r="H15" s="364" t="s">
        <v>928</v>
      </c>
      <c r="I15" s="364"/>
      <c r="J15" s="364"/>
      <c r="K15" s="364"/>
      <c r="L15" s="387"/>
      <c r="M15" s="387"/>
      <c r="N15" s="387"/>
      <c r="O15" s="387"/>
      <c r="P15" s="387"/>
      <c r="Q15" s="387"/>
      <c r="R15" s="387"/>
      <c r="S15" s="387"/>
      <c r="T15" s="387"/>
      <c r="U15" s="387"/>
      <c r="V15" s="387"/>
      <c r="W15" s="387"/>
      <c r="X15" s="387"/>
      <c r="Y15" s="364" t="s">
        <v>2014</v>
      </c>
      <c r="Z15" s="364"/>
      <c r="AA15" s="364"/>
      <c r="AB15" s="364"/>
      <c r="AC15" s="387"/>
      <c r="AD15" s="387"/>
      <c r="AE15" s="387"/>
      <c r="AF15" s="387"/>
      <c r="AG15" s="387"/>
      <c r="AH15" s="387"/>
      <c r="AI15" s="387"/>
      <c r="AJ15" s="387"/>
      <c r="AK15" s="387"/>
      <c r="AL15" s="387"/>
      <c r="AM15" s="387"/>
      <c r="AN15" s="387"/>
      <c r="AO15" s="387"/>
      <c r="AP15" s="101"/>
    </row>
    <row r="16" spans="1:42" ht="27" customHeight="1">
      <c r="A16" s="391"/>
      <c r="B16" s="392"/>
      <c r="C16" s="392"/>
      <c r="D16" s="392"/>
      <c r="E16" s="392"/>
      <c r="F16" s="392"/>
      <c r="G16" s="393"/>
      <c r="H16" s="364" t="s">
        <v>1461</v>
      </c>
      <c r="I16" s="364"/>
      <c r="J16" s="364"/>
      <c r="K16" s="364"/>
      <c r="L16" s="387"/>
      <c r="M16" s="387"/>
      <c r="N16" s="387"/>
      <c r="O16" s="387"/>
      <c r="P16" s="387"/>
      <c r="Q16" s="387"/>
      <c r="R16" s="387"/>
      <c r="S16" s="387"/>
      <c r="T16" s="387"/>
      <c r="U16" s="387"/>
      <c r="V16" s="387"/>
      <c r="W16" s="387"/>
      <c r="X16" s="387"/>
      <c r="Y16" s="364" t="s">
        <v>1462</v>
      </c>
      <c r="Z16" s="364"/>
      <c r="AA16" s="364"/>
      <c r="AB16" s="364"/>
      <c r="AC16" s="472"/>
      <c r="AD16" s="382"/>
      <c r="AE16" s="382"/>
      <c r="AF16" s="382"/>
      <c r="AG16" s="382"/>
      <c r="AH16" s="382"/>
      <c r="AI16" s="382"/>
      <c r="AJ16" s="382"/>
      <c r="AK16" s="382"/>
      <c r="AL16" s="382"/>
      <c r="AM16" s="382"/>
      <c r="AN16" s="382"/>
      <c r="AO16" s="466"/>
      <c r="AP16" s="101"/>
    </row>
    <row r="17" spans="1:42" ht="19.5" customHeight="1">
      <c r="A17" s="391"/>
      <c r="B17" s="392"/>
      <c r="C17" s="392"/>
      <c r="D17" s="392"/>
      <c r="E17" s="392"/>
      <c r="F17" s="392"/>
      <c r="G17" s="393"/>
      <c r="H17" s="95" t="s">
        <v>46</v>
      </c>
      <c r="I17" s="381"/>
      <c r="J17" s="381"/>
      <c r="K17" s="381"/>
      <c r="L17" s="96" t="s">
        <v>1181</v>
      </c>
      <c r="M17" s="381"/>
      <c r="N17" s="381"/>
      <c r="O17" s="365" t="s">
        <v>1570</v>
      </c>
      <c r="P17" s="365"/>
      <c r="Q17" s="14" t="s">
        <v>1571</v>
      </c>
      <c r="R17" s="381"/>
      <c r="S17" s="381"/>
      <c r="T17" s="381"/>
      <c r="U17" s="381"/>
      <c r="V17" s="381"/>
      <c r="W17" s="96" t="s">
        <v>47</v>
      </c>
      <c r="X17" s="365" t="s">
        <v>1580</v>
      </c>
      <c r="Y17" s="365"/>
      <c r="Z17" s="365"/>
      <c r="AA17" s="365"/>
      <c r="AB17" s="365"/>
      <c r="AC17" s="365"/>
      <c r="AD17" s="365"/>
      <c r="AE17" s="365"/>
      <c r="AF17" s="365"/>
      <c r="AG17" s="365"/>
      <c r="AH17" s="365"/>
      <c r="AI17" s="365"/>
      <c r="AJ17" s="365"/>
      <c r="AK17" s="365"/>
      <c r="AL17" s="365"/>
      <c r="AM17" s="365"/>
      <c r="AN17" s="365"/>
      <c r="AO17" s="471"/>
      <c r="AP17" s="101"/>
    </row>
    <row r="18" spans="1:42" ht="19.5" customHeight="1">
      <c r="A18" s="399" t="s">
        <v>2013</v>
      </c>
      <c r="B18" s="399"/>
      <c r="C18" s="399"/>
      <c r="D18" s="399"/>
      <c r="E18" s="399"/>
      <c r="F18" s="399"/>
      <c r="G18" s="399"/>
      <c r="H18" s="464" t="s">
        <v>928</v>
      </c>
      <c r="I18" s="464"/>
      <c r="J18" s="464"/>
      <c r="K18" s="464"/>
      <c r="L18" s="464"/>
      <c r="M18" s="46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5"/>
      <c r="AP18" s="101"/>
    </row>
    <row r="19" spans="1:42" ht="19.5" customHeight="1">
      <c r="A19" s="399"/>
      <c r="B19" s="399"/>
      <c r="C19" s="399"/>
      <c r="D19" s="399"/>
      <c r="E19" s="399"/>
      <c r="F19" s="399"/>
      <c r="G19" s="399"/>
      <c r="H19" s="397" t="s">
        <v>49</v>
      </c>
      <c r="I19" s="397"/>
      <c r="J19" s="397"/>
      <c r="K19" s="397"/>
      <c r="L19" s="397"/>
      <c r="M19" s="397"/>
      <c r="N19" s="396"/>
      <c r="O19" s="396"/>
      <c r="P19" s="396"/>
      <c r="Q19" s="396"/>
      <c r="R19" s="396"/>
      <c r="S19" s="396"/>
      <c r="T19" s="396"/>
      <c r="U19" s="396"/>
      <c r="V19" s="396"/>
      <c r="W19" s="396"/>
      <c r="X19" s="396"/>
      <c r="Y19" s="396"/>
      <c r="Z19" s="396"/>
      <c r="AA19" s="396"/>
      <c r="AB19" s="396"/>
      <c r="AC19" s="396"/>
      <c r="AD19" s="396"/>
      <c r="AE19" s="397" t="s">
        <v>50</v>
      </c>
      <c r="AF19" s="397"/>
      <c r="AG19" s="49" t="s">
        <v>1188</v>
      </c>
      <c r="AH19" s="398"/>
      <c r="AI19" s="398"/>
      <c r="AJ19" s="398"/>
      <c r="AK19" s="398"/>
      <c r="AL19" s="398"/>
      <c r="AM19" s="398"/>
      <c r="AN19" s="398"/>
      <c r="AO19" s="143" t="s">
        <v>1190</v>
      </c>
      <c r="AP19" s="101"/>
    </row>
    <row r="20" spans="1:52" ht="19.5" customHeight="1">
      <c r="A20" s="399"/>
      <c r="B20" s="399"/>
      <c r="C20" s="399"/>
      <c r="D20" s="399"/>
      <c r="E20" s="399"/>
      <c r="F20" s="399"/>
      <c r="G20" s="399"/>
      <c r="H20" s="462">
        <v>20</v>
      </c>
      <c r="I20" s="462"/>
      <c r="J20" s="400"/>
      <c r="K20" s="400"/>
      <c r="L20" s="49" t="s">
        <v>1181</v>
      </c>
      <c r="M20" s="400"/>
      <c r="N20" s="400"/>
      <c r="O20" s="49" t="s">
        <v>1182</v>
      </c>
      <c r="P20" s="14" t="s">
        <v>1491</v>
      </c>
      <c r="Q20" s="463"/>
      <c r="R20" s="463"/>
      <c r="S20" s="463"/>
      <c r="T20" s="463"/>
      <c r="U20" s="14" t="s">
        <v>1492</v>
      </c>
      <c r="V20" s="397" t="s">
        <v>51</v>
      </c>
      <c r="W20" s="397"/>
      <c r="X20" s="397"/>
      <c r="Y20" s="397"/>
      <c r="Z20" s="397"/>
      <c r="AA20" s="14" t="s">
        <v>1188</v>
      </c>
      <c r="AB20" s="400"/>
      <c r="AC20" s="400"/>
      <c r="AD20" s="400"/>
      <c r="AE20" s="400"/>
      <c r="AF20" s="14" t="s">
        <v>1181</v>
      </c>
      <c r="AG20" s="468"/>
      <c r="AH20" s="468"/>
      <c r="AI20" s="468"/>
      <c r="AJ20" s="468"/>
      <c r="AK20" s="469" t="s">
        <v>314</v>
      </c>
      <c r="AL20" s="469"/>
      <c r="AM20" s="14" t="s">
        <v>1190</v>
      </c>
      <c r="AO20" s="144"/>
      <c r="AP20" s="101"/>
      <c r="AZ20" s="49"/>
    </row>
    <row r="21" spans="1:42" ht="19.5" customHeight="1">
      <c r="A21" s="401" t="s">
        <v>52</v>
      </c>
      <c r="B21" s="401"/>
      <c r="C21" s="401"/>
      <c r="D21" s="401"/>
      <c r="E21" s="401"/>
      <c r="F21" s="401"/>
      <c r="G21" s="401"/>
      <c r="H21" s="412"/>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4"/>
      <c r="AP21" s="101"/>
    </row>
    <row r="22" spans="1:42" ht="19.5" customHeight="1">
      <c r="A22" s="401" t="s">
        <v>53</v>
      </c>
      <c r="B22" s="401"/>
      <c r="C22" s="401"/>
      <c r="D22" s="401"/>
      <c r="E22" s="401"/>
      <c r="F22" s="401"/>
      <c r="G22" s="401"/>
      <c r="H22" s="460" t="s">
        <v>74</v>
      </c>
      <c r="I22" s="461"/>
      <c r="J22" s="461"/>
      <c r="K22" s="415"/>
      <c r="L22" s="415"/>
      <c r="M22" s="415"/>
      <c r="N22" s="415"/>
      <c r="O22" s="52" t="s">
        <v>76</v>
      </c>
      <c r="P22" s="461" t="s">
        <v>75</v>
      </c>
      <c r="Q22" s="461"/>
      <c r="R22" s="461"/>
      <c r="S22" s="415"/>
      <c r="T22" s="415"/>
      <c r="U22" s="415"/>
      <c r="V22" s="415"/>
      <c r="W22" s="52" t="s">
        <v>73</v>
      </c>
      <c r="X22" s="470" t="s">
        <v>77</v>
      </c>
      <c r="Y22" s="470"/>
      <c r="Z22" s="470"/>
      <c r="AA22" s="470"/>
      <c r="AB22" s="415"/>
      <c r="AC22" s="415"/>
      <c r="AD22" s="415"/>
      <c r="AE22" s="415"/>
      <c r="AF22" s="415"/>
      <c r="AG22" s="52" t="s">
        <v>78</v>
      </c>
      <c r="AH22" s="52" t="s">
        <v>79</v>
      </c>
      <c r="AI22" s="415"/>
      <c r="AJ22" s="415"/>
      <c r="AK22" s="415"/>
      <c r="AL22" s="415"/>
      <c r="AM22" s="415"/>
      <c r="AN22" s="415"/>
      <c r="AO22" s="55" t="s">
        <v>80</v>
      </c>
      <c r="AP22" s="101"/>
    </row>
    <row r="23" spans="1:42" ht="19.5" customHeight="1">
      <c r="A23" s="401" t="s">
        <v>54</v>
      </c>
      <c r="B23" s="401"/>
      <c r="C23" s="401"/>
      <c r="D23" s="401"/>
      <c r="E23" s="401"/>
      <c r="F23" s="401"/>
      <c r="G23" s="401"/>
      <c r="H23" s="418"/>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9"/>
      <c r="AP23" s="101"/>
    </row>
    <row r="24" spans="1:42" ht="19.5" customHeight="1">
      <c r="A24" s="401" t="s">
        <v>55</v>
      </c>
      <c r="B24" s="401"/>
      <c r="C24" s="401"/>
      <c r="D24" s="401"/>
      <c r="E24" s="401"/>
      <c r="F24" s="401"/>
      <c r="G24" s="401"/>
      <c r="H24" s="418"/>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9"/>
      <c r="AP24" s="101"/>
    </row>
    <row r="25" spans="1:42" ht="19.5" customHeight="1">
      <c r="A25" s="433" t="s">
        <v>57</v>
      </c>
      <c r="B25" s="434"/>
      <c r="C25" s="434"/>
      <c r="D25" s="434"/>
      <c r="E25" s="434"/>
      <c r="F25" s="434"/>
      <c r="G25" s="435"/>
      <c r="H25" s="452" t="s">
        <v>58</v>
      </c>
      <c r="I25" s="453"/>
      <c r="J25" s="453"/>
      <c r="K25" s="453"/>
      <c r="L25" s="453"/>
      <c r="M25" s="467"/>
      <c r="N25" s="467"/>
      <c r="O25" s="467"/>
      <c r="P25" s="467"/>
      <c r="Q25" s="467"/>
      <c r="R25" s="467"/>
      <c r="S25" s="467"/>
      <c r="T25" s="467"/>
      <c r="U25" s="467"/>
      <c r="V25" s="467"/>
      <c r="W25" s="467"/>
      <c r="X25" s="50" t="s">
        <v>1190</v>
      </c>
      <c r="Y25" s="465" t="s">
        <v>59</v>
      </c>
      <c r="Z25" s="465"/>
      <c r="AA25" s="465"/>
      <c r="AB25" s="465"/>
      <c r="AC25" s="465"/>
      <c r="AD25" s="467"/>
      <c r="AE25" s="467"/>
      <c r="AF25" s="467"/>
      <c r="AG25" s="467"/>
      <c r="AH25" s="467"/>
      <c r="AI25" s="467"/>
      <c r="AJ25" s="467"/>
      <c r="AK25" s="467"/>
      <c r="AL25" s="467"/>
      <c r="AM25" s="467"/>
      <c r="AN25" s="467"/>
      <c r="AO25" s="51" t="s">
        <v>1190</v>
      </c>
      <c r="AP25" s="101"/>
    </row>
    <row r="26" spans="1:42" ht="48" customHeight="1">
      <c r="A26" s="436"/>
      <c r="B26" s="437"/>
      <c r="C26" s="437"/>
      <c r="D26" s="437"/>
      <c r="E26" s="437"/>
      <c r="F26" s="437"/>
      <c r="G26" s="438"/>
      <c r="H26" s="450" t="s">
        <v>56</v>
      </c>
      <c r="I26" s="451"/>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367" t="s">
        <v>60</v>
      </c>
      <c r="AL26" s="367"/>
      <c r="AM26" s="367"/>
      <c r="AN26" s="367"/>
      <c r="AO26" s="368"/>
      <c r="AP26" s="101"/>
    </row>
    <row r="27" spans="1:42" ht="15.75" customHeight="1">
      <c r="A27" s="441" t="s">
        <v>61</v>
      </c>
      <c r="B27" s="442"/>
      <c r="C27" s="442"/>
      <c r="D27" s="442"/>
      <c r="E27" s="442"/>
      <c r="F27" s="442"/>
      <c r="G27" s="443"/>
      <c r="H27" s="422"/>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4"/>
      <c r="AP27" s="101"/>
    </row>
    <row r="28" spans="1:42" ht="15.75" customHeight="1">
      <c r="A28" s="444"/>
      <c r="B28" s="445"/>
      <c r="C28" s="445"/>
      <c r="D28" s="445"/>
      <c r="E28" s="445"/>
      <c r="F28" s="445"/>
      <c r="G28" s="446"/>
      <c r="H28" s="425"/>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7"/>
      <c r="AP28" s="101"/>
    </row>
    <row r="29" spans="1:42" ht="15.75" customHeight="1">
      <c r="A29" s="444"/>
      <c r="B29" s="445"/>
      <c r="C29" s="445"/>
      <c r="D29" s="445"/>
      <c r="E29" s="445"/>
      <c r="F29" s="445"/>
      <c r="G29" s="446"/>
      <c r="H29" s="425"/>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7"/>
      <c r="AP29" s="101"/>
    </row>
    <row r="30" spans="1:42" ht="15.75" customHeight="1">
      <c r="A30" s="444"/>
      <c r="B30" s="445"/>
      <c r="C30" s="445"/>
      <c r="D30" s="445"/>
      <c r="E30" s="445"/>
      <c r="F30" s="445"/>
      <c r="G30" s="446"/>
      <c r="H30" s="425"/>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7"/>
      <c r="AP30" s="101"/>
    </row>
    <row r="31" spans="1:42" ht="15.75" customHeight="1">
      <c r="A31" s="444"/>
      <c r="B31" s="445"/>
      <c r="C31" s="445"/>
      <c r="D31" s="445"/>
      <c r="E31" s="445"/>
      <c r="F31" s="445"/>
      <c r="G31" s="446"/>
      <c r="H31" s="425"/>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7"/>
      <c r="AP31" s="101"/>
    </row>
    <row r="32" spans="1:42" ht="15.75" customHeight="1">
      <c r="A32" s="444"/>
      <c r="B32" s="445"/>
      <c r="C32" s="445"/>
      <c r="D32" s="445"/>
      <c r="E32" s="445"/>
      <c r="F32" s="445"/>
      <c r="G32" s="446"/>
      <c r="H32" s="425"/>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7"/>
      <c r="AP32" s="101"/>
    </row>
    <row r="33" spans="1:42" ht="15.75" customHeight="1">
      <c r="A33" s="444"/>
      <c r="B33" s="445"/>
      <c r="C33" s="445"/>
      <c r="D33" s="445"/>
      <c r="E33" s="445"/>
      <c r="F33" s="445"/>
      <c r="G33" s="446"/>
      <c r="H33" s="425"/>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7"/>
      <c r="AP33" s="101"/>
    </row>
    <row r="34" spans="1:42" ht="15.75" customHeight="1">
      <c r="A34" s="444"/>
      <c r="B34" s="445"/>
      <c r="C34" s="445"/>
      <c r="D34" s="445"/>
      <c r="E34" s="445"/>
      <c r="F34" s="445"/>
      <c r="G34" s="446"/>
      <c r="H34" s="425"/>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7"/>
      <c r="AP34" s="101"/>
    </row>
    <row r="35" spans="1:42" ht="15.75" customHeight="1">
      <c r="A35" s="444"/>
      <c r="B35" s="445"/>
      <c r="C35" s="445"/>
      <c r="D35" s="445"/>
      <c r="E35" s="445"/>
      <c r="F35" s="445"/>
      <c r="G35" s="446"/>
      <c r="H35" s="425"/>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7"/>
      <c r="AP35" s="101"/>
    </row>
    <row r="36" spans="1:42" ht="15.75" customHeight="1">
      <c r="A36" s="444"/>
      <c r="B36" s="445"/>
      <c r="C36" s="445"/>
      <c r="D36" s="445"/>
      <c r="E36" s="445"/>
      <c r="F36" s="445"/>
      <c r="G36" s="446"/>
      <c r="H36" s="425"/>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7"/>
      <c r="AP36" s="101"/>
    </row>
    <row r="37" spans="1:42" ht="15.75" customHeight="1">
      <c r="A37" s="444"/>
      <c r="B37" s="445"/>
      <c r="C37" s="445"/>
      <c r="D37" s="445"/>
      <c r="E37" s="445"/>
      <c r="F37" s="445"/>
      <c r="G37" s="446"/>
      <c r="H37" s="425"/>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7"/>
      <c r="AP37" s="101"/>
    </row>
    <row r="38" spans="1:42" ht="15.75" customHeight="1">
      <c r="A38" s="447"/>
      <c r="B38" s="448"/>
      <c r="C38" s="448"/>
      <c r="D38" s="448"/>
      <c r="E38" s="448"/>
      <c r="F38" s="448"/>
      <c r="G38" s="449"/>
      <c r="H38" s="428"/>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30"/>
      <c r="AP38" s="101"/>
    </row>
    <row r="39" spans="1:42" ht="19.5" customHeight="1">
      <c r="A39" s="403" t="s">
        <v>62</v>
      </c>
      <c r="B39" s="404"/>
      <c r="C39" s="404"/>
      <c r="D39" s="404"/>
      <c r="E39" s="404"/>
      <c r="F39" s="404"/>
      <c r="G39" s="405"/>
      <c r="H39" s="431" t="s">
        <v>64</v>
      </c>
      <c r="I39" s="431"/>
      <c r="J39" s="431"/>
      <c r="K39" s="431"/>
      <c r="L39" s="431"/>
      <c r="M39" s="431"/>
      <c r="N39" s="431"/>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466"/>
      <c r="AP39" s="101"/>
    </row>
    <row r="40" spans="1:42" ht="19.5" customHeight="1">
      <c r="A40" s="406"/>
      <c r="B40" s="407"/>
      <c r="C40" s="407"/>
      <c r="D40" s="407"/>
      <c r="E40" s="407"/>
      <c r="F40" s="407"/>
      <c r="G40" s="408"/>
      <c r="H40" s="439" t="s">
        <v>65</v>
      </c>
      <c r="I40" s="439"/>
      <c r="J40" s="439"/>
      <c r="K40" s="439"/>
      <c r="L40" s="439"/>
      <c r="M40" s="439"/>
      <c r="N40" s="439"/>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466"/>
      <c r="AP40" s="101"/>
    </row>
    <row r="41" spans="1:42" ht="19.5" customHeight="1">
      <c r="A41" s="409"/>
      <c r="B41" s="410"/>
      <c r="C41" s="410"/>
      <c r="D41" s="410"/>
      <c r="E41" s="410"/>
      <c r="F41" s="410"/>
      <c r="G41" s="411"/>
      <c r="H41" s="440" t="s">
        <v>66</v>
      </c>
      <c r="I41" s="440"/>
      <c r="J41" s="440"/>
      <c r="K41" s="440"/>
      <c r="L41" s="440"/>
      <c r="M41" s="440"/>
      <c r="N41" s="440"/>
      <c r="O41" s="432"/>
      <c r="P41" s="432"/>
      <c r="Q41" s="432"/>
      <c r="R41" s="432"/>
      <c r="S41" s="102" t="s">
        <v>68</v>
      </c>
      <c r="T41" s="432"/>
      <c r="U41" s="432"/>
      <c r="V41" s="102" t="s">
        <v>1182</v>
      </c>
      <c r="W41" s="102" t="s">
        <v>67</v>
      </c>
      <c r="X41" s="432"/>
      <c r="Y41" s="432"/>
      <c r="Z41" s="432"/>
      <c r="AA41" s="432"/>
      <c r="AB41" s="102" t="s">
        <v>68</v>
      </c>
      <c r="AC41" s="432"/>
      <c r="AD41" s="432"/>
      <c r="AE41" s="102" t="s">
        <v>1182</v>
      </c>
      <c r="AF41" s="103"/>
      <c r="AG41" s="103"/>
      <c r="AH41" s="103"/>
      <c r="AI41" s="103"/>
      <c r="AJ41" s="103"/>
      <c r="AK41" s="103"/>
      <c r="AL41" s="103"/>
      <c r="AM41" s="103"/>
      <c r="AN41" s="103"/>
      <c r="AO41" s="104"/>
      <c r="AP41" s="101"/>
    </row>
    <row r="42" spans="1:42" ht="19.5" customHeight="1">
      <c r="A42" s="403" t="s">
        <v>63</v>
      </c>
      <c r="B42" s="404"/>
      <c r="C42" s="404"/>
      <c r="D42" s="404"/>
      <c r="E42" s="404"/>
      <c r="F42" s="404"/>
      <c r="G42" s="405"/>
      <c r="H42" s="105" t="s">
        <v>1188</v>
      </c>
      <c r="I42" s="432"/>
      <c r="J42" s="432"/>
      <c r="K42" s="432"/>
      <c r="L42" s="432"/>
      <c r="M42" s="106" t="s">
        <v>1190</v>
      </c>
      <c r="N42" s="454" t="s">
        <v>69</v>
      </c>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5"/>
      <c r="AP42" s="101"/>
    </row>
    <row r="43" spans="1:42" ht="19.5" customHeight="1">
      <c r="A43" s="406"/>
      <c r="B43" s="407"/>
      <c r="C43" s="407"/>
      <c r="D43" s="407"/>
      <c r="E43" s="407"/>
      <c r="F43" s="407"/>
      <c r="G43" s="408"/>
      <c r="H43" s="474"/>
      <c r="I43" s="380"/>
      <c r="J43" s="380"/>
      <c r="K43" s="380"/>
      <c r="L43" s="107" t="s">
        <v>68</v>
      </c>
      <c r="M43" s="380"/>
      <c r="N43" s="380"/>
      <c r="O43" s="107" t="s">
        <v>1182</v>
      </c>
      <c r="P43" s="107" t="s">
        <v>67</v>
      </c>
      <c r="Q43" s="380"/>
      <c r="R43" s="380"/>
      <c r="S43" s="380"/>
      <c r="T43" s="380"/>
      <c r="U43" s="107" t="s">
        <v>68</v>
      </c>
      <c r="V43" s="380"/>
      <c r="W43" s="380"/>
      <c r="X43" s="107" t="s">
        <v>1182</v>
      </c>
      <c r="Y43" s="18"/>
      <c r="Z43" s="18"/>
      <c r="AA43" s="18"/>
      <c r="AB43" s="18"/>
      <c r="AC43" s="18"/>
      <c r="AD43" s="18"/>
      <c r="AE43" s="18"/>
      <c r="AF43" s="18"/>
      <c r="AG43" s="18"/>
      <c r="AH43" s="18"/>
      <c r="AI43" s="18"/>
      <c r="AJ43" s="18"/>
      <c r="AK43" s="18"/>
      <c r="AL43" s="18"/>
      <c r="AM43" s="18"/>
      <c r="AN43" s="18"/>
      <c r="AO43" s="108"/>
      <c r="AP43" s="101"/>
    </row>
    <row r="44" spans="1:42" ht="21.75" customHeight="1">
      <c r="A44" s="409"/>
      <c r="B44" s="410"/>
      <c r="C44" s="410"/>
      <c r="D44" s="410"/>
      <c r="E44" s="410"/>
      <c r="F44" s="410"/>
      <c r="G44" s="411"/>
      <c r="H44" s="402" t="s">
        <v>48</v>
      </c>
      <c r="I44" s="355"/>
      <c r="J44" s="355"/>
      <c r="K44" s="355"/>
      <c r="L44" s="420"/>
      <c r="M44" s="420"/>
      <c r="N44" s="420"/>
      <c r="O44" s="420"/>
      <c r="P44" s="420"/>
      <c r="Q44" s="420"/>
      <c r="R44" s="420"/>
      <c r="S44" s="420"/>
      <c r="T44" s="420"/>
      <c r="U44" s="420"/>
      <c r="V44" s="420"/>
      <c r="W44" s="420"/>
      <c r="X44" s="420"/>
      <c r="Y44" s="420"/>
      <c r="Z44" s="420"/>
      <c r="AA44" s="420"/>
      <c r="AB44" s="421" t="s">
        <v>70</v>
      </c>
      <c r="AC44" s="421"/>
      <c r="AD44" s="421"/>
      <c r="AE44" s="416"/>
      <c r="AF44" s="416"/>
      <c r="AG44" s="416"/>
      <c r="AH44" s="416"/>
      <c r="AI44" s="416"/>
      <c r="AJ44" s="416"/>
      <c r="AK44" s="416"/>
      <c r="AL44" s="416"/>
      <c r="AM44" s="416"/>
      <c r="AN44" s="416"/>
      <c r="AO44" s="417"/>
      <c r="AP44" s="101"/>
    </row>
    <row r="45" spans="1:42" ht="13.5" customHeight="1">
      <c r="A45" s="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5"/>
      <c r="AO45" s="25"/>
      <c r="AP45" s="101"/>
    </row>
    <row r="46" spans="1:42" ht="13.5" customHeight="1">
      <c r="A46" s="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5"/>
      <c r="AO46" s="25"/>
      <c r="AP46" s="101"/>
    </row>
    <row r="47" spans="1:42" ht="13.5" customHeight="1">
      <c r="A47" s="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5"/>
      <c r="AO47" s="25"/>
      <c r="AP47" s="101"/>
    </row>
    <row r="48" spans="1:42" ht="13.5" customHeight="1">
      <c r="A48" s="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5"/>
      <c r="AO48" s="25"/>
      <c r="AP48" s="101"/>
    </row>
    <row r="49" spans="1:42" ht="13.5" customHeight="1">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5"/>
      <c r="AO49" s="25"/>
      <c r="AP49" s="101"/>
    </row>
    <row r="50" spans="1:42" ht="13.5" customHeight="1">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5"/>
      <c r="AO50" s="25"/>
      <c r="AP50" s="101"/>
    </row>
    <row r="51" spans="1:42" ht="13.5" customHeight="1">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5"/>
      <c r="AO51" s="25"/>
      <c r="AP51" s="101"/>
    </row>
    <row r="52" spans="1:42" ht="13.5" customHeight="1">
      <c r="A52" s="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5"/>
      <c r="AO52" s="25"/>
      <c r="AP52" s="101"/>
    </row>
    <row r="53" spans="1:42" ht="13.5" customHeight="1">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5"/>
      <c r="AO53" s="25"/>
      <c r="AP53" s="101"/>
    </row>
    <row r="54" spans="1:42" ht="13.5" customHeight="1">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5"/>
      <c r="AO54" s="25"/>
      <c r="AP54" s="101"/>
    </row>
    <row r="55" spans="1:42" ht="13.5" customHeight="1">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5"/>
      <c r="AO55" s="25"/>
      <c r="AP55" s="101"/>
    </row>
    <row r="56" spans="1:42" ht="13.5" customHeight="1">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5"/>
      <c r="AO56" s="25"/>
      <c r="AP56" s="101"/>
    </row>
    <row r="57" spans="1:42" ht="13.5" customHeight="1">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5"/>
      <c r="AO57" s="25"/>
      <c r="AP57" s="101"/>
    </row>
    <row r="58" spans="1:42" ht="13.5" customHeight="1">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5"/>
      <c r="AO58" s="25"/>
      <c r="AP58" s="101"/>
    </row>
    <row r="59" spans="1:42" ht="13.5" customHeight="1">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5"/>
      <c r="AO59" s="25"/>
      <c r="AP59" s="101"/>
    </row>
    <row r="60" spans="1:42" ht="13.5" customHeight="1">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5"/>
      <c r="AO60" s="25"/>
      <c r="AP60" s="101"/>
    </row>
    <row r="61" ht="13.5" customHeight="1"/>
    <row r="62" ht="13.5" customHeight="1"/>
  </sheetData>
  <sheetProtection password="ED02" sheet="1"/>
  <mergeCells count="124">
    <mergeCell ref="AC16:AO16"/>
    <mergeCell ref="Q43:T43"/>
    <mergeCell ref="H15:K15"/>
    <mergeCell ref="AK26:AO26"/>
    <mergeCell ref="AD25:AN25"/>
    <mergeCell ref="J26:AJ26"/>
    <mergeCell ref="H43:K43"/>
    <mergeCell ref="M43:N43"/>
    <mergeCell ref="O40:AO40"/>
    <mergeCell ref="V43:W43"/>
    <mergeCell ref="Y25:AC25"/>
    <mergeCell ref="AC41:AD41"/>
    <mergeCell ref="Y16:AB16"/>
    <mergeCell ref="O39:AO39"/>
    <mergeCell ref="M25:W25"/>
    <mergeCell ref="AG20:AJ20"/>
    <mergeCell ref="AK20:AL20"/>
    <mergeCell ref="X22:AA22"/>
    <mergeCell ref="X17:AO17"/>
    <mergeCell ref="X41:AA41"/>
    <mergeCell ref="H20:I20"/>
    <mergeCell ref="Q20:T20"/>
    <mergeCell ref="L16:X16"/>
    <mergeCell ref="H18:M18"/>
    <mergeCell ref="J20:K20"/>
    <mergeCell ref="M20:N20"/>
    <mergeCell ref="V20:Z20"/>
    <mergeCell ref="N42:AO42"/>
    <mergeCell ref="I42:L42"/>
    <mergeCell ref="H6:AD6"/>
    <mergeCell ref="H8:W8"/>
    <mergeCell ref="X8:AB8"/>
    <mergeCell ref="AC8:AO8"/>
    <mergeCell ref="AI6:AO6"/>
    <mergeCell ref="H22:J22"/>
    <mergeCell ref="P22:R22"/>
    <mergeCell ref="Y15:AB15"/>
    <mergeCell ref="A25:G26"/>
    <mergeCell ref="A39:G41"/>
    <mergeCell ref="H40:N40"/>
    <mergeCell ref="H41:N41"/>
    <mergeCell ref="A27:G38"/>
    <mergeCell ref="H26:I26"/>
    <mergeCell ref="H25:L25"/>
    <mergeCell ref="K22:N22"/>
    <mergeCell ref="H24:AO24"/>
    <mergeCell ref="H23:AO23"/>
    <mergeCell ref="L44:AA44"/>
    <mergeCell ref="AB44:AD44"/>
    <mergeCell ref="AI22:AN22"/>
    <mergeCell ref="H27:AO38"/>
    <mergeCell ref="H39:N39"/>
    <mergeCell ref="O41:R41"/>
    <mergeCell ref="T41:U41"/>
    <mergeCell ref="A21:G21"/>
    <mergeCell ref="A22:G22"/>
    <mergeCell ref="A23:G23"/>
    <mergeCell ref="A24:G24"/>
    <mergeCell ref="H44:K44"/>
    <mergeCell ref="A42:G44"/>
    <mergeCell ref="H21:AO21"/>
    <mergeCell ref="AB22:AF22"/>
    <mergeCell ref="AE44:AO44"/>
    <mergeCell ref="S22:V22"/>
    <mergeCell ref="A15:G17"/>
    <mergeCell ref="N18:AO18"/>
    <mergeCell ref="N19:AD19"/>
    <mergeCell ref="AE19:AF19"/>
    <mergeCell ref="AH19:AN19"/>
    <mergeCell ref="A18:G20"/>
    <mergeCell ref="L15:X15"/>
    <mergeCell ref="H19:M19"/>
    <mergeCell ref="M17:N17"/>
    <mergeCell ref="AB20:AE20"/>
    <mergeCell ref="AE13:AH13"/>
    <mergeCell ref="W13:Y13"/>
    <mergeCell ref="Z13:AB13"/>
    <mergeCell ref="I17:K17"/>
    <mergeCell ref="R17:V17"/>
    <mergeCell ref="O13:Q13"/>
    <mergeCell ref="T13:U13"/>
    <mergeCell ref="R13:S13"/>
    <mergeCell ref="H13:K13"/>
    <mergeCell ref="AC15:AO15"/>
    <mergeCell ref="I5:J5"/>
    <mergeCell ref="H16:K16"/>
    <mergeCell ref="O17:P17"/>
    <mergeCell ref="AE5:AO5"/>
    <mergeCell ref="A5:G5"/>
    <mergeCell ref="AA7:AB7"/>
    <mergeCell ref="S7:U7"/>
    <mergeCell ref="AC7:AE7"/>
    <mergeCell ref="A13:G14"/>
    <mergeCell ref="H14:AO14"/>
    <mergeCell ref="U10:Y10"/>
    <mergeCell ref="L13:N13"/>
    <mergeCell ref="AI13:AO13"/>
    <mergeCell ref="A1:AO1"/>
    <mergeCell ref="A3:G3"/>
    <mergeCell ref="H3:R3"/>
    <mergeCell ref="S3:V3"/>
    <mergeCell ref="W3:AF3"/>
    <mergeCell ref="A9:G9"/>
    <mergeCell ref="H9:AO9"/>
    <mergeCell ref="A6:G6"/>
    <mergeCell ref="K5:L5"/>
    <mergeCell ref="M5:N5"/>
    <mergeCell ref="A10:G10"/>
    <mergeCell ref="X7:Z7"/>
    <mergeCell ref="A7:G7"/>
    <mergeCell ref="H7:J7"/>
    <mergeCell ref="K7:M7"/>
    <mergeCell ref="O7:Q7"/>
    <mergeCell ref="H10:T10"/>
    <mergeCell ref="O5:Q5"/>
    <mergeCell ref="AE6:AH6"/>
    <mergeCell ref="A11:G12"/>
    <mergeCell ref="H11:K11"/>
    <mergeCell ref="L11:N12"/>
    <mergeCell ref="O11:AO12"/>
    <mergeCell ref="H12:K12"/>
    <mergeCell ref="Z10:AO10"/>
    <mergeCell ref="AF7:AO7"/>
    <mergeCell ref="A8:G8"/>
  </mergeCells>
  <dataValidations count="14">
    <dataValidation type="list" allowBlank="1" showInputMessage="1" showErrorMessage="1" sqref="R17:V17">
      <formula1>入学</formula1>
    </dataValidation>
    <dataValidation type="list" allowBlank="1" showInputMessage="1" showErrorMessage="1" sqref="Q20:T20">
      <formula1>修了</formula1>
    </dataValidation>
    <dataValidation type="list" allowBlank="1" showInputMessage="1" showErrorMessage="1" sqref="M20:N20 M43:N43 V43:W43 AC41:AD41 T41:U41 W13:Y13 M17:N17">
      <formula1>月</formula1>
    </dataValidation>
    <dataValidation type="list" allowBlank="1" showInputMessage="1" showErrorMessage="1" sqref="K22:N22 S22:V22 AI22:AN22 H23:AO24">
      <formula1>成績3</formula1>
    </dataValidation>
    <dataValidation type="list" allowBlank="1" showInputMessage="1" showErrorMessage="1" sqref="M25:W25">
      <formula1>分野3</formula1>
    </dataValidation>
    <dataValidation type="list" allowBlank="1" showInputMessage="1" showErrorMessage="1" sqref="AC16:AO16">
      <formula1>在籍</formula1>
    </dataValidation>
    <dataValidation type="list" allowBlank="1" showInputMessage="1" showErrorMessage="1" sqref="AH19:AN19">
      <formula1>最終学歴和</formula1>
    </dataValidation>
    <dataValidation type="list" allowBlank="1" showInputMessage="1" showErrorMessage="1" sqref="O41:R41 Q43:T43 H43:K43 X41:AA41">
      <formula1>学歴</formula1>
    </dataValidation>
    <dataValidation type="list" allowBlank="1" showInputMessage="1" showErrorMessage="1" sqref="AE44">
      <formula1>留学生区分和</formula1>
    </dataValidation>
    <dataValidation type="list" allowBlank="1" showInputMessage="1" showErrorMessage="1" sqref="I42:L42">
      <formula1>有無</formula1>
    </dataValidation>
    <dataValidation type="list" allowBlank="1" showInputMessage="1" showErrorMessage="1" sqref="I17:K17">
      <formula1>推薦_現在在籍</formula1>
    </dataValidation>
    <dataValidation type="list" allowBlank="1" showInputMessage="1" showErrorMessage="1" sqref="J20:K20">
      <formula1>終了年</formula1>
    </dataValidation>
    <dataValidation type="textLength" allowBlank="1" showInputMessage="1" showErrorMessage="1" sqref="AI6:AO6">
      <formula1>6</formula1>
      <formula2>6</formula2>
    </dataValidation>
    <dataValidation type="list" allowBlank="1" showInputMessage="1" showErrorMessage="1" sqref="T13:U13">
      <formula1>支給</formula1>
    </dataValidation>
  </dataValidations>
  <printOptions horizontalCentered="1"/>
  <pageMargins left="0.5905511811023623" right="0.5905511811023623" top="0.5905511811023623" bottom="0.3937007874015748" header="0.31496062992125984" footer="0.31496062992125984"/>
  <pageSetup cellComments="asDisplayed" horizontalDpi="300" verticalDpi="300" orientation="portrait" paperSize="9" scale="87" r:id="rId2"/>
  <drawing r:id="rId1"/>
</worksheet>
</file>

<file path=xl/worksheets/sheet4.xml><?xml version="1.0" encoding="utf-8"?>
<worksheet xmlns="http://schemas.openxmlformats.org/spreadsheetml/2006/main" xmlns:r="http://schemas.openxmlformats.org/officeDocument/2006/relationships">
  <sheetPr codeName="Sheet4">
    <tabColor indexed="13"/>
  </sheetPr>
  <dimension ref="A1:AN82"/>
  <sheetViews>
    <sheetView view="pageBreakPreview" zoomScale="85" zoomScaleNormal="85" zoomScaleSheetLayoutView="85" zoomScalePageLayoutView="0" workbookViewId="0" topLeftCell="A1">
      <selection activeCell="A1" sqref="A1:AM1"/>
    </sheetView>
  </sheetViews>
  <sheetFormatPr defaultColWidth="9.140625" defaultRowHeight="12.75"/>
  <cols>
    <col min="1" max="1" width="3.28125" style="2" customWidth="1"/>
    <col min="2" max="39" width="2.7109375" style="1" customWidth="1"/>
    <col min="40" max="16384" width="9.140625" style="42" customWidth="1"/>
  </cols>
  <sheetData>
    <row r="1" spans="1:39" ht="22.5" customHeight="1">
      <c r="A1" s="483" t="s">
        <v>1454</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row>
    <row r="2" spans="1:39" ht="20.2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row>
    <row r="3" spans="1:39" ht="53.25" customHeight="1">
      <c r="A3" s="485" t="s">
        <v>72</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row>
    <row r="4" spans="1:39" s="43" customFormat="1" ht="15.75" customHeight="1">
      <c r="A4" s="366" t="s">
        <v>1581</v>
      </c>
      <c r="B4" s="366"/>
      <c r="C4" s="366"/>
      <c r="D4" s="366"/>
      <c r="E4" s="366"/>
      <c r="F4" s="366"/>
      <c r="G4" s="366"/>
      <c r="H4" s="366"/>
      <c r="I4" s="366"/>
      <c r="J4" s="366"/>
      <c r="K4" s="366"/>
      <c r="L4" s="30"/>
      <c r="M4" s="30"/>
      <c r="N4" s="30"/>
      <c r="O4" s="30"/>
      <c r="P4" s="16"/>
      <c r="Q4" s="16"/>
      <c r="R4" s="31"/>
      <c r="S4" s="31"/>
      <c r="T4" s="31"/>
      <c r="U4" s="31"/>
      <c r="V4" s="31"/>
      <c r="W4" s="31"/>
      <c r="X4" s="31"/>
      <c r="Y4" s="31"/>
      <c r="Z4" s="31"/>
      <c r="AA4" s="31"/>
      <c r="AB4" s="31"/>
      <c r="AC4" s="31"/>
      <c r="AD4" s="31"/>
      <c r="AE4" s="31"/>
      <c r="AF4" s="31"/>
      <c r="AG4" s="31"/>
      <c r="AH4" s="31"/>
      <c r="AI4" s="31"/>
      <c r="AJ4" s="31"/>
      <c r="AK4" s="31"/>
      <c r="AL4" s="31"/>
      <c r="AM4" s="31"/>
    </row>
    <row r="5" spans="1:39" ht="25.5" customHeight="1">
      <c r="A5" s="330" t="s">
        <v>1582</v>
      </c>
      <c r="B5" s="330"/>
      <c r="C5" s="330"/>
      <c r="D5" s="330"/>
      <c r="E5" s="330"/>
      <c r="F5" s="487">
        <f>IF('推薦調書'!AI6="","",'推薦調書'!AI6)</f>
      </c>
      <c r="G5" s="487"/>
      <c r="H5" s="487"/>
      <c r="I5" s="487"/>
      <c r="J5" s="487"/>
      <c r="K5" s="487"/>
      <c r="L5" s="487"/>
      <c r="M5" s="487"/>
      <c r="N5" s="487"/>
      <c r="O5" s="488"/>
      <c r="P5" s="481" t="s">
        <v>649</v>
      </c>
      <c r="Q5" s="481"/>
      <c r="R5" s="481"/>
      <c r="S5" s="489" t="str">
        <f>IF('推薦調書'!H6="","",'推薦調書'!H6)</f>
        <v>error</v>
      </c>
      <c r="T5" s="489"/>
      <c r="U5" s="489"/>
      <c r="V5" s="489"/>
      <c r="W5" s="489"/>
      <c r="X5" s="489"/>
      <c r="Y5" s="489"/>
      <c r="Z5" s="489"/>
      <c r="AA5" s="489"/>
      <c r="AB5" s="489"/>
      <c r="AC5" s="489"/>
      <c r="AD5" s="489"/>
      <c r="AE5" s="489"/>
      <c r="AF5" s="489"/>
      <c r="AG5" s="489"/>
      <c r="AH5" s="489"/>
      <c r="AI5" s="489"/>
      <c r="AJ5" s="489"/>
      <c r="AK5" s="489"/>
      <c r="AL5" s="489"/>
      <c r="AM5" s="490"/>
    </row>
    <row r="6" spans="1:40" ht="30" customHeight="1">
      <c r="A6" s="484"/>
      <c r="B6" s="484"/>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4"/>
    </row>
    <row r="7" spans="1:40" ht="30" customHeight="1">
      <c r="A7" s="484"/>
      <c r="B7" s="484"/>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4"/>
    </row>
    <row r="8" spans="1:40" ht="30" customHeight="1">
      <c r="A8" s="484"/>
      <c r="B8" s="484"/>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4"/>
    </row>
    <row r="9" spans="1:40" ht="30" customHeight="1">
      <c r="A9" s="484"/>
      <c r="B9" s="484"/>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4"/>
    </row>
    <row r="10" spans="1:40" ht="30" customHeight="1">
      <c r="A10" s="484"/>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4"/>
    </row>
    <row r="11" spans="1:40" ht="30" customHeight="1">
      <c r="A11" s="484"/>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4"/>
    </row>
    <row r="12" spans="1:40" ht="30" customHeight="1">
      <c r="A12" s="484"/>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4"/>
    </row>
    <row r="13" spans="1:40" ht="30" customHeight="1">
      <c r="A13" s="484"/>
      <c r="B13" s="484"/>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4"/>
    </row>
    <row r="14" spans="1:40" ht="30" customHeight="1">
      <c r="A14" s="484"/>
      <c r="B14" s="484"/>
      <c r="C14" s="484"/>
      <c r="D14" s="484"/>
      <c r="E14" s="484"/>
      <c r="F14" s="484"/>
      <c r="G14" s="484"/>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4"/>
    </row>
    <row r="15" spans="1:40" ht="30" customHeight="1">
      <c r="A15" s="484"/>
      <c r="B15" s="484"/>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4"/>
    </row>
    <row r="16" spans="1:40" s="43" customFormat="1" ht="25.5" customHeight="1">
      <c r="A16" s="330" t="s">
        <v>1455</v>
      </c>
      <c r="B16" s="330"/>
      <c r="C16" s="330"/>
      <c r="D16" s="330"/>
      <c r="E16" s="330"/>
      <c r="F16" s="482" t="s">
        <v>71</v>
      </c>
      <c r="G16" s="482"/>
      <c r="H16" s="482"/>
      <c r="I16" s="478"/>
      <c r="J16" s="479"/>
      <c r="K16" s="479"/>
      <c r="L16" s="479"/>
      <c r="M16" s="479"/>
      <c r="N16" s="479"/>
      <c r="O16" s="479"/>
      <c r="P16" s="479"/>
      <c r="Q16" s="479"/>
      <c r="R16" s="479"/>
      <c r="S16" s="479"/>
      <c r="T16" s="479"/>
      <c r="U16" s="480"/>
      <c r="V16" s="401" t="s">
        <v>1557</v>
      </c>
      <c r="W16" s="401"/>
      <c r="X16" s="401"/>
      <c r="Y16" s="401"/>
      <c r="Z16" s="401"/>
      <c r="AA16" s="401"/>
      <c r="AB16" s="475"/>
      <c r="AC16" s="476"/>
      <c r="AD16" s="476"/>
      <c r="AE16" s="476"/>
      <c r="AF16" s="476"/>
      <c r="AG16" s="476"/>
      <c r="AH16" s="476"/>
      <c r="AI16" s="476"/>
      <c r="AJ16" s="476"/>
      <c r="AK16" s="476"/>
      <c r="AL16" s="476"/>
      <c r="AM16" s="477"/>
      <c r="AN16" s="44"/>
    </row>
    <row r="17" spans="1:40" s="43" customFormat="1" ht="25.5" customHeight="1">
      <c r="A17" s="330" t="s">
        <v>650</v>
      </c>
      <c r="B17" s="330"/>
      <c r="C17" s="330"/>
      <c r="D17" s="330"/>
      <c r="E17" s="330"/>
      <c r="F17" s="478"/>
      <c r="G17" s="479"/>
      <c r="H17" s="479"/>
      <c r="I17" s="479"/>
      <c r="J17" s="479"/>
      <c r="K17" s="479"/>
      <c r="L17" s="479"/>
      <c r="M17" s="479"/>
      <c r="N17" s="479"/>
      <c r="O17" s="480"/>
      <c r="P17" s="481" t="s">
        <v>649</v>
      </c>
      <c r="Q17" s="481"/>
      <c r="R17" s="481"/>
      <c r="S17" s="475"/>
      <c r="T17" s="476"/>
      <c r="U17" s="476"/>
      <c r="V17" s="476"/>
      <c r="W17" s="476"/>
      <c r="X17" s="476"/>
      <c r="Y17" s="476"/>
      <c r="Z17" s="476"/>
      <c r="AA17" s="476"/>
      <c r="AB17" s="476"/>
      <c r="AC17" s="476"/>
      <c r="AD17" s="476"/>
      <c r="AE17" s="476"/>
      <c r="AF17" s="476"/>
      <c r="AG17" s="476"/>
      <c r="AH17" s="476"/>
      <c r="AI17" s="476"/>
      <c r="AJ17" s="476"/>
      <c r="AK17" s="476"/>
      <c r="AL17" s="476"/>
      <c r="AM17" s="477"/>
      <c r="AN17" s="44"/>
    </row>
    <row r="18" spans="1:40" s="43" customFormat="1" ht="30" customHeight="1">
      <c r="A18" s="32"/>
      <c r="B18" s="32"/>
      <c r="C18" s="32"/>
      <c r="D18" s="32"/>
      <c r="E18" s="32"/>
      <c r="F18" s="32"/>
      <c r="G18" s="32"/>
      <c r="H18" s="32"/>
      <c r="I18" s="32"/>
      <c r="J18" s="32"/>
      <c r="K18" s="32"/>
      <c r="L18" s="32"/>
      <c r="M18" s="32"/>
      <c r="N18" s="32"/>
      <c r="O18" s="33"/>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44"/>
    </row>
    <row r="19" spans="1:40" s="43" customFormat="1" ht="30" customHeight="1">
      <c r="A19" s="32"/>
      <c r="B19" s="32"/>
      <c r="C19" s="32"/>
      <c r="D19" s="32"/>
      <c r="E19" s="32"/>
      <c r="F19" s="32"/>
      <c r="G19" s="32"/>
      <c r="H19" s="32"/>
      <c r="I19" s="32"/>
      <c r="J19" s="32"/>
      <c r="K19" s="32"/>
      <c r="L19" s="32"/>
      <c r="M19" s="32"/>
      <c r="N19" s="32"/>
      <c r="O19" s="33"/>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44"/>
    </row>
    <row r="20" spans="1:40" s="43" customFormat="1" ht="30" customHeight="1">
      <c r="A20" s="32"/>
      <c r="B20" s="32"/>
      <c r="C20" s="32"/>
      <c r="D20" s="32"/>
      <c r="E20" s="32"/>
      <c r="F20" s="32"/>
      <c r="G20" s="32"/>
      <c r="H20" s="32"/>
      <c r="I20" s="32"/>
      <c r="J20" s="32"/>
      <c r="K20" s="32"/>
      <c r="L20" s="32"/>
      <c r="M20" s="32"/>
      <c r="N20" s="32"/>
      <c r="O20" s="33"/>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44"/>
    </row>
    <row r="21" spans="2:40" s="43" customFormat="1" ht="30" customHeight="1">
      <c r="B21" s="16"/>
      <c r="C21" s="34"/>
      <c r="D21" s="34"/>
      <c r="E21" s="34"/>
      <c r="H21" s="34"/>
      <c r="I21" s="34"/>
      <c r="J21" s="34"/>
      <c r="K21" s="34"/>
      <c r="L21" s="34"/>
      <c r="M21" s="34"/>
      <c r="O21" s="33"/>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44"/>
    </row>
    <row r="22" spans="2:40" s="43" customFormat="1" ht="30" customHeight="1">
      <c r="B22" s="16"/>
      <c r="C22" s="34"/>
      <c r="D22" s="34"/>
      <c r="E22" s="34"/>
      <c r="G22" s="34"/>
      <c r="H22" s="34"/>
      <c r="I22" s="34"/>
      <c r="J22" s="34"/>
      <c r="K22" s="34"/>
      <c r="L22" s="34"/>
      <c r="M22" s="34"/>
      <c r="N22" s="34"/>
      <c r="O22" s="33"/>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44"/>
    </row>
    <row r="23" spans="1:40" s="43" customFormat="1" ht="30" customHeight="1">
      <c r="A23" s="45"/>
      <c r="B23" s="46"/>
      <c r="C23" s="47"/>
      <c r="D23" s="48"/>
      <c r="E23" s="48"/>
      <c r="F23" s="48"/>
      <c r="G23" s="48"/>
      <c r="H23" s="48"/>
      <c r="I23" s="48"/>
      <c r="J23" s="46"/>
      <c r="K23" s="46"/>
      <c r="L23" s="46"/>
      <c r="M23" s="46"/>
      <c r="N23" s="35"/>
      <c r="O23" s="35"/>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44"/>
    </row>
    <row r="24" spans="1:40" s="43" customFormat="1" ht="30" customHeight="1">
      <c r="A24" s="45"/>
      <c r="B24" s="46"/>
      <c r="C24" s="47"/>
      <c r="D24" s="48"/>
      <c r="E24" s="48"/>
      <c r="F24" s="48"/>
      <c r="G24" s="48"/>
      <c r="H24" s="48"/>
      <c r="I24" s="48"/>
      <c r="J24" s="46"/>
      <c r="K24" s="46"/>
      <c r="L24" s="46"/>
      <c r="M24" s="46"/>
      <c r="N24" s="35"/>
      <c r="O24" s="35"/>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44"/>
    </row>
    <row r="25" spans="1:40" s="43" customFormat="1" ht="30" customHeight="1">
      <c r="A25" s="45"/>
      <c r="B25" s="46"/>
      <c r="C25" s="47"/>
      <c r="D25" s="48"/>
      <c r="E25" s="48"/>
      <c r="F25" s="48"/>
      <c r="G25" s="48"/>
      <c r="H25" s="48"/>
      <c r="I25" s="48"/>
      <c r="J25" s="46"/>
      <c r="K25" s="46"/>
      <c r="L25" s="46"/>
      <c r="M25" s="46"/>
      <c r="N25" s="35"/>
      <c r="O25" s="35"/>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44"/>
    </row>
    <row r="26" spans="1:40" s="43" customFormat="1" ht="30" customHeight="1">
      <c r="A26" s="45"/>
      <c r="B26" s="46"/>
      <c r="C26" s="47"/>
      <c r="D26" s="48"/>
      <c r="E26" s="48"/>
      <c r="F26" s="48"/>
      <c r="G26" s="48"/>
      <c r="H26" s="48"/>
      <c r="I26" s="48"/>
      <c r="J26" s="46"/>
      <c r="K26" s="46"/>
      <c r="L26" s="46"/>
      <c r="M26" s="46"/>
      <c r="N26" s="35"/>
      <c r="O26" s="35"/>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44"/>
    </row>
    <row r="27" spans="1:40" s="43" customFormat="1" ht="30" customHeight="1">
      <c r="A27" s="45"/>
      <c r="B27" s="46"/>
      <c r="C27" s="47"/>
      <c r="D27" s="48"/>
      <c r="E27" s="48"/>
      <c r="F27" s="48"/>
      <c r="G27" s="48"/>
      <c r="H27" s="48"/>
      <c r="I27" s="48"/>
      <c r="J27" s="46"/>
      <c r="K27" s="46"/>
      <c r="L27" s="46"/>
      <c r="M27" s="46"/>
      <c r="N27" s="35"/>
      <c r="O27" s="35"/>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44"/>
    </row>
    <row r="28" spans="1:40" s="43" customFormat="1" ht="25.5" customHeight="1">
      <c r="A28" s="45"/>
      <c r="B28" s="46"/>
      <c r="C28" s="47"/>
      <c r="D28" s="48"/>
      <c r="E28" s="48"/>
      <c r="F28" s="48"/>
      <c r="G28" s="48"/>
      <c r="H28" s="48"/>
      <c r="I28" s="48"/>
      <c r="J28" s="46"/>
      <c r="K28" s="46"/>
      <c r="L28" s="46"/>
      <c r="M28" s="46"/>
      <c r="N28" s="35"/>
      <c r="O28" s="35"/>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44"/>
    </row>
    <row r="29" spans="1:40" s="43" customFormat="1" ht="25.5" customHeight="1">
      <c r="A29" s="45"/>
      <c r="B29" s="46"/>
      <c r="C29" s="47"/>
      <c r="D29" s="48"/>
      <c r="E29" s="48"/>
      <c r="F29" s="48"/>
      <c r="G29" s="48"/>
      <c r="H29" s="48"/>
      <c r="I29" s="48"/>
      <c r="J29" s="46"/>
      <c r="K29" s="46"/>
      <c r="L29" s="46"/>
      <c r="M29" s="46"/>
      <c r="N29" s="35"/>
      <c r="O29" s="35"/>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44"/>
    </row>
    <row r="30" spans="1:40" s="43" customFormat="1" ht="19.5" customHeight="1">
      <c r="A30" s="45"/>
      <c r="B30" s="46"/>
      <c r="C30" s="47"/>
      <c r="D30" s="48"/>
      <c r="E30" s="48"/>
      <c r="F30" s="48"/>
      <c r="G30" s="48"/>
      <c r="H30" s="48"/>
      <c r="I30" s="48"/>
      <c r="J30" s="46"/>
      <c r="K30" s="46"/>
      <c r="L30" s="46"/>
      <c r="M30" s="46"/>
      <c r="N30" s="35"/>
      <c r="O30" s="35"/>
      <c r="P30" s="17"/>
      <c r="Q30" s="17"/>
      <c r="R30" s="17"/>
      <c r="S30" s="16"/>
      <c r="T30" s="16"/>
      <c r="U30" s="16"/>
      <c r="V30" s="16"/>
      <c r="W30" s="16"/>
      <c r="X30" s="17"/>
      <c r="Y30" s="17"/>
      <c r="Z30" s="17"/>
      <c r="AA30" s="17"/>
      <c r="AB30" s="17"/>
      <c r="AC30" s="17"/>
      <c r="AD30" s="17"/>
      <c r="AE30" s="17"/>
      <c r="AF30" s="17"/>
      <c r="AG30" s="17"/>
      <c r="AH30" s="17"/>
      <c r="AI30" s="17"/>
      <c r="AJ30" s="17"/>
      <c r="AK30" s="17"/>
      <c r="AL30" s="17"/>
      <c r="AM30" s="17"/>
      <c r="AN30" s="44"/>
    </row>
    <row r="31" spans="1:40" s="43" customFormat="1" ht="19.5" customHeight="1">
      <c r="A31" s="45"/>
      <c r="B31" s="46"/>
      <c r="C31" s="47"/>
      <c r="D31" s="48"/>
      <c r="E31" s="48"/>
      <c r="F31" s="48"/>
      <c r="G31" s="48"/>
      <c r="H31" s="48"/>
      <c r="I31" s="48"/>
      <c r="J31" s="46"/>
      <c r="K31" s="46"/>
      <c r="L31" s="46"/>
      <c r="M31" s="46"/>
      <c r="N31" s="35"/>
      <c r="O31" s="35"/>
      <c r="P31" s="17"/>
      <c r="Q31" s="17"/>
      <c r="R31" s="17"/>
      <c r="S31" s="17"/>
      <c r="T31" s="17"/>
      <c r="U31" s="17"/>
      <c r="V31" s="17"/>
      <c r="W31" s="18"/>
      <c r="X31" s="18"/>
      <c r="Y31" s="18"/>
      <c r="Z31" s="18"/>
      <c r="AA31" s="17"/>
      <c r="AB31" s="17"/>
      <c r="AC31" s="17"/>
      <c r="AD31" s="17"/>
      <c r="AE31" s="17"/>
      <c r="AF31" s="17"/>
      <c r="AG31" s="17"/>
      <c r="AH31" s="17"/>
      <c r="AI31" s="17"/>
      <c r="AJ31" s="17"/>
      <c r="AK31" s="17"/>
      <c r="AL31" s="17"/>
      <c r="AM31" s="17"/>
      <c r="AN31" s="44"/>
    </row>
    <row r="32" spans="1:40" s="43" customFormat="1" ht="48" customHeight="1">
      <c r="A32" s="45"/>
      <c r="B32" s="46"/>
      <c r="C32" s="47"/>
      <c r="D32" s="48"/>
      <c r="E32" s="48"/>
      <c r="F32" s="48"/>
      <c r="G32" s="48"/>
      <c r="H32" s="48"/>
      <c r="I32" s="48"/>
      <c r="J32" s="46"/>
      <c r="K32" s="46"/>
      <c r="L32" s="46"/>
      <c r="M32" s="46"/>
      <c r="N32" s="35"/>
      <c r="O32" s="35"/>
      <c r="P32" s="19"/>
      <c r="Q32" s="19"/>
      <c r="R32" s="19"/>
      <c r="S32" s="19"/>
      <c r="T32" s="19"/>
      <c r="U32" s="19"/>
      <c r="V32" s="19"/>
      <c r="W32" s="19"/>
      <c r="X32" s="19"/>
      <c r="Y32" s="19"/>
      <c r="Z32" s="19"/>
      <c r="AA32" s="19"/>
      <c r="AB32" s="19"/>
      <c r="AC32" s="19"/>
      <c r="AD32" s="19"/>
      <c r="AE32" s="19"/>
      <c r="AF32" s="19"/>
      <c r="AG32" s="19"/>
      <c r="AH32" s="19"/>
      <c r="AI32" s="18"/>
      <c r="AN32" s="44"/>
    </row>
    <row r="33" spans="1:40" s="43" customFormat="1" ht="15.75" customHeight="1">
      <c r="A33" s="45"/>
      <c r="B33" s="46"/>
      <c r="C33" s="47"/>
      <c r="D33" s="48"/>
      <c r="E33" s="48"/>
      <c r="F33" s="48"/>
      <c r="G33" s="48"/>
      <c r="H33" s="48"/>
      <c r="I33" s="48"/>
      <c r="J33" s="46"/>
      <c r="K33" s="46"/>
      <c r="L33" s="46"/>
      <c r="M33" s="46"/>
      <c r="N33" s="35"/>
      <c r="O33" s="35"/>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44"/>
    </row>
    <row r="34" spans="1:40" s="43" customFormat="1" ht="39.75" customHeight="1">
      <c r="A34" s="45"/>
      <c r="B34" s="46"/>
      <c r="C34" s="47"/>
      <c r="D34" s="48"/>
      <c r="E34" s="48"/>
      <c r="F34" s="48"/>
      <c r="G34" s="48"/>
      <c r="H34" s="48"/>
      <c r="I34" s="48"/>
      <c r="J34" s="46"/>
      <c r="K34" s="46"/>
      <c r="L34" s="46"/>
      <c r="M34" s="46"/>
      <c r="N34" s="35"/>
      <c r="O34" s="35"/>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44"/>
    </row>
    <row r="35" spans="1:40" s="43" customFormat="1" ht="19.5" customHeight="1">
      <c r="A35" s="45"/>
      <c r="B35" s="46"/>
      <c r="C35" s="47"/>
      <c r="D35" s="48"/>
      <c r="E35" s="48"/>
      <c r="F35" s="48"/>
      <c r="G35" s="48"/>
      <c r="H35" s="48"/>
      <c r="I35" s="48"/>
      <c r="J35" s="46"/>
      <c r="K35" s="46"/>
      <c r="L35" s="46"/>
      <c r="M35" s="46"/>
      <c r="N35" s="35"/>
      <c r="O35" s="35"/>
      <c r="P35" s="17"/>
      <c r="Q35" s="17"/>
      <c r="R35" s="17"/>
      <c r="S35" s="17"/>
      <c r="T35" s="17"/>
      <c r="U35" s="17"/>
      <c r="V35" s="17"/>
      <c r="W35" s="17"/>
      <c r="X35" s="17"/>
      <c r="Y35" s="17"/>
      <c r="Z35" s="17"/>
      <c r="AA35" s="18"/>
      <c r="AB35" s="18"/>
      <c r="AC35" s="18"/>
      <c r="AD35" s="18"/>
      <c r="AE35" s="19"/>
      <c r="AF35" s="19"/>
      <c r="AG35" s="19"/>
      <c r="AH35" s="19"/>
      <c r="AI35" s="19"/>
      <c r="AJ35" s="19"/>
      <c r="AK35" s="19"/>
      <c r="AL35" s="19"/>
      <c r="AM35" s="19"/>
      <c r="AN35" s="44"/>
    </row>
    <row r="36" spans="1:40" s="43" customFormat="1" ht="19.5" customHeight="1">
      <c r="A36" s="45"/>
      <c r="B36" s="46"/>
      <c r="C36" s="47"/>
      <c r="D36" s="48"/>
      <c r="E36" s="48"/>
      <c r="F36" s="48"/>
      <c r="G36" s="48"/>
      <c r="H36" s="48"/>
      <c r="I36" s="48"/>
      <c r="J36" s="46"/>
      <c r="K36" s="46"/>
      <c r="L36" s="46"/>
      <c r="M36" s="46"/>
      <c r="N36" s="35"/>
      <c r="O36" s="35"/>
      <c r="P36" s="17"/>
      <c r="Q36" s="17"/>
      <c r="R36" s="17"/>
      <c r="S36" s="17"/>
      <c r="T36" s="17"/>
      <c r="U36" s="17"/>
      <c r="V36" s="17"/>
      <c r="W36" s="17"/>
      <c r="X36" s="17"/>
      <c r="Y36" s="17"/>
      <c r="Z36" s="17"/>
      <c r="AA36" s="18"/>
      <c r="AB36" s="18"/>
      <c r="AC36" s="18"/>
      <c r="AD36" s="18"/>
      <c r="AE36" s="19"/>
      <c r="AF36" s="19"/>
      <c r="AG36" s="19"/>
      <c r="AH36" s="19"/>
      <c r="AI36" s="19"/>
      <c r="AJ36" s="19"/>
      <c r="AK36" s="19"/>
      <c r="AL36" s="19"/>
      <c r="AM36" s="19"/>
      <c r="AN36" s="44"/>
    </row>
    <row r="37" spans="1:40" s="43" customFormat="1" ht="19.5" customHeight="1">
      <c r="A37" s="45"/>
      <c r="B37" s="46"/>
      <c r="C37" s="47"/>
      <c r="D37" s="48"/>
      <c r="E37" s="48"/>
      <c r="F37" s="48"/>
      <c r="G37" s="48"/>
      <c r="H37" s="48"/>
      <c r="I37" s="48"/>
      <c r="J37" s="46"/>
      <c r="K37" s="46"/>
      <c r="L37" s="46"/>
      <c r="M37" s="46"/>
      <c r="N37" s="35"/>
      <c r="O37" s="35"/>
      <c r="P37" s="17"/>
      <c r="Q37" s="17"/>
      <c r="R37" s="17"/>
      <c r="S37" s="17"/>
      <c r="T37" s="17"/>
      <c r="U37" s="17"/>
      <c r="V37" s="17"/>
      <c r="W37" s="17"/>
      <c r="X37" s="17"/>
      <c r="Y37" s="17"/>
      <c r="Z37" s="17"/>
      <c r="AA37" s="18"/>
      <c r="AB37" s="18"/>
      <c r="AC37" s="18"/>
      <c r="AD37" s="18"/>
      <c r="AE37" s="17"/>
      <c r="AF37" s="17"/>
      <c r="AG37" s="17"/>
      <c r="AH37" s="17"/>
      <c r="AI37" s="17"/>
      <c r="AJ37" s="17"/>
      <c r="AK37" s="17"/>
      <c r="AL37" s="17"/>
      <c r="AM37" s="17"/>
      <c r="AN37" s="44"/>
    </row>
    <row r="38" spans="1:40" s="43" customFormat="1" ht="19.5" customHeight="1">
      <c r="A38" s="45"/>
      <c r="B38" s="46"/>
      <c r="C38" s="47"/>
      <c r="D38" s="48"/>
      <c r="E38" s="48"/>
      <c r="F38" s="48"/>
      <c r="G38" s="48"/>
      <c r="H38" s="48"/>
      <c r="I38" s="48"/>
      <c r="J38" s="46"/>
      <c r="K38" s="46"/>
      <c r="L38" s="46"/>
      <c r="M38" s="46"/>
      <c r="N38" s="35"/>
      <c r="O38" s="35"/>
      <c r="AA38" s="17"/>
      <c r="AB38" s="17"/>
      <c r="AC38" s="17"/>
      <c r="AD38" s="17"/>
      <c r="AE38" s="17"/>
      <c r="AF38" s="17"/>
      <c r="AG38" s="17"/>
      <c r="AH38" s="17"/>
      <c r="AI38" s="17"/>
      <c r="AJ38" s="17"/>
      <c r="AK38" s="17"/>
      <c r="AL38" s="17"/>
      <c r="AM38" s="17"/>
      <c r="AN38" s="44"/>
    </row>
    <row r="39" spans="1:40" s="43" customFormat="1" ht="15.75" customHeight="1">
      <c r="A39" s="45"/>
      <c r="B39" s="46"/>
      <c r="C39" s="47"/>
      <c r="D39" s="48"/>
      <c r="E39" s="48"/>
      <c r="F39" s="48"/>
      <c r="G39" s="48"/>
      <c r="H39" s="48"/>
      <c r="I39" s="48"/>
      <c r="J39" s="46"/>
      <c r="K39" s="46"/>
      <c r="L39" s="46"/>
      <c r="M39" s="46"/>
      <c r="N39" s="35"/>
      <c r="O39" s="35"/>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44"/>
    </row>
    <row r="40" spans="1:40" s="43" customFormat="1" ht="19.5" customHeight="1">
      <c r="A40" s="45"/>
      <c r="B40" s="46"/>
      <c r="C40" s="47"/>
      <c r="D40" s="48"/>
      <c r="E40" s="48"/>
      <c r="F40" s="48"/>
      <c r="G40" s="48"/>
      <c r="H40" s="48"/>
      <c r="I40" s="48"/>
      <c r="J40" s="46"/>
      <c r="K40" s="46"/>
      <c r="L40" s="46"/>
      <c r="M40" s="46"/>
      <c r="N40" s="35"/>
      <c r="O40" s="35"/>
      <c r="P40" s="17"/>
      <c r="Q40" s="17"/>
      <c r="R40" s="17"/>
      <c r="S40" s="17"/>
      <c r="T40" s="17"/>
      <c r="U40" s="17"/>
      <c r="V40" s="17"/>
      <c r="W40" s="18"/>
      <c r="X40" s="18"/>
      <c r="Y40" s="18"/>
      <c r="Z40" s="18"/>
      <c r="AA40" s="17"/>
      <c r="AN40" s="44"/>
    </row>
    <row r="41" spans="1:40" s="43" customFormat="1" ht="19.5" customHeight="1">
      <c r="A41" s="45"/>
      <c r="B41" s="46"/>
      <c r="C41" s="47"/>
      <c r="D41" s="48"/>
      <c r="E41" s="48"/>
      <c r="F41" s="48"/>
      <c r="G41" s="48"/>
      <c r="H41" s="48"/>
      <c r="I41" s="48"/>
      <c r="J41" s="46"/>
      <c r="K41" s="46"/>
      <c r="L41" s="46"/>
      <c r="M41" s="46"/>
      <c r="N41" s="35"/>
      <c r="O41" s="35"/>
      <c r="P41" s="17"/>
      <c r="Q41" s="17"/>
      <c r="R41" s="17"/>
      <c r="S41" s="17"/>
      <c r="T41" s="17"/>
      <c r="U41" s="17"/>
      <c r="V41" s="17"/>
      <c r="W41" s="18"/>
      <c r="X41" s="18"/>
      <c r="Y41" s="18"/>
      <c r="Z41" s="18"/>
      <c r="AA41" s="17"/>
      <c r="AN41" s="44"/>
    </row>
    <row r="42" spans="1:40" s="43" customFormat="1" ht="19.5" customHeight="1">
      <c r="A42" s="22"/>
      <c r="B42" s="22"/>
      <c r="C42" s="22"/>
      <c r="D42" s="22"/>
      <c r="E42" s="22"/>
      <c r="F42" s="18"/>
      <c r="J42" s="17"/>
      <c r="K42" s="17"/>
      <c r="L42" s="17"/>
      <c r="M42" s="18"/>
      <c r="N42" s="18"/>
      <c r="O42" s="18"/>
      <c r="P42" s="23"/>
      <c r="R42" s="17"/>
      <c r="S42" s="17"/>
      <c r="T42" s="24"/>
      <c r="U42" s="17"/>
      <c r="V42" s="17"/>
      <c r="W42" s="17"/>
      <c r="X42" s="18"/>
      <c r="Y42" s="18"/>
      <c r="Z42" s="18"/>
      <c r="AA42" s="24"/>
      <c r="AB42" s="24"/>
      <c r="AC42" s="17"/>
      <c r="AD42" s="17"/>
      <c r="AE42" s="17"/>
      <c r="AF42" s="17"/>
      <c r="AG42" s="18"/>
      <c r="AN42" s="44"/>
    </row>
    <row r="43" spans="1:40" s="43" customFormat="1" ht="19.5" customHeight="1">
      <c r="A43" s="22"/>
      <c r="B43" s="22"/>
      <c r="C43" s="22"/>
      <c r="D43" s="22"/>
      <c r="E43" s="22"/>
      <c r="F43" s="18"/>
      <c r="J43" s="17"/>
      <c r="K43" s="17"/>
      <c r="L43" s="17"/>
      <c r="M43" s="18"/>
      <c r="N43" s="18"/>
      <c r="O43" s="18"/>
      <c r="P43" s="18"/>
      <c r="Q43" s="18"/>
      <c r="R43" s="18"/>
      <c r="S43" s="18"/>
      <c r="T43" s="18"/>
      <c r="U43" s="17"/>
      <c r="V43" s="17"/>
      <c r="W43" s="17"/>
      <c r="X43" s="18"/>
      <c r="Y43" s="18"/>
      <c r="Z43" s="18"/>
      <c r="AA43" s="18"/>
      <c r="AB43" s="24"/>
      <c r="AC43" s="24"/>
      <c r="AD43" s="24"/>
      <c r="AE43" s="24"/>
      <c r="AF43" s="24"/>
      <c r="AG43" s="24"/>
      <c r="AH43" s="24"/>
      <c r="AI43" s="24"/>
      <c r="AJ43" s="24"/>
      <c r="AK43" s="24"/>
      <c r="AL43" s="25"/>
      <c r="AM43" s="25"/>
      <c r="AN43" s="44"/>
    </row>
    <row r="44" spans="1:40" s="43" customFormat="1" ht="19.5" customHeight="1">
      <c r="A44" s="22"/>
      <c r="B44" s="22"/>
      <c r="C44" s="22"/>
      <c r="D44" s="22"/>
      <c r="E44" s="22"/>
      <c r="F44" s="18"/>
      <c r="K44" s="17"/>
      <c r="L44" s="17"/>
      <c r="M44" s="17"/>
      <c r="N44" s="17"/>
      <c r="O44" s="17"/>
      <c r="P44" s="17"/>
      <c r="Q44" s="17"/>
      <c r="R44" s="17"/>
      <c r="S44" s="17"/>
      <c r="T44" s="17"/>
      <c r="U44" s="17"/>
      <c r="V44" s="17"/>
      <c r="W44" s="17"/>
      <c r="X44" s="17"/>
      <c r="Y44" s="17"/>
      <c r="Z44" s="17"/>
      <c r="AA44" s="17"/>
      <c r="AB44" s="17"/>
      <c r="AC44" s="18"/>
      <c r="AN44" s="44"/>
    </row>
    <row r="45" spans="1:40" s="43" customFormat="1" ht="15.75" customHeight="1">
      <c r="A45" s="22"/>
      <c r="B45" s="22"/>
      <c r="C45" s="22"/>
      <c r="D45" s="22"/>
      <c r="E45" s="22"/>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44"/>
    </row>
    <row r="46" spans="1:40" s="43" customFormat="1" ht="19.5" customHeight="1">
      <c r="A46" s="22"/>
      <c r="B46" s="22"/>
      <c r="C46" s="22"/>
      <c r="D46" s="22"/>
      <c r="E46" s="22"/>
      <c r="F46" s="18"/>
      <c r="J46" s="17"/>
      <c r="K46" s="17"/>
      <c r="L46" s="17"/>
      <c r="M46" s="17"/>
      <c r="N46" s="17"/>
      <c r="O46" s="17"/>
      <c r="P46" s="17"/>
      <c r="Q46" s="17"/>
      <c r="R46" s="17"/>
      <c r="S46" s="17"/>
      <c r="T46" s="17"/>
      <c r="U46" s="17"/>
      <c r="V46" s="17"/>
      <c r="W46" s="18"/>
      <c r="X46" s="18"/>
      <c r="Y46" s="18"/>
      <c r="Z46" s="18"/>
      <c r="AA46" s="17"/>
      <c r="AN46" s="44"/>
    </row>
    <row r="47" spans="1:40" s="43" customFormat="1" ht="19.5" customHeight="1">
      <c r="A47" s="22"/>
      <c r="B47" s="22"/>
      <c r="C47" s="22"/>
      <c r="D47" s="22"/>
      <c r="E47" s="22"/>
      <c r="F47" s="18"/>
      <c r="J47" s="17"/>
      <c r="K47" s="17"/>
      <c r="L47" s="17"/>
      <c r="M47" s="17"/>
      <c r="N47" s="17"/>
      <c r="O47" s="17"/>
      <c r="P47" s="17"/>
      <c r="Q47" s="17"/>
      <c r="R47" s="17"/>
      <c r="S47" s="17"/>
      <c r="T47" s="17"/>
      <c r="U47" s="17"/>
      <c r="V47" s="17"/>
      <c r="W47" s="18"/>
      <c r="X47" s="18"/>
      <c r="Y47" s="18"/>
      <c r="Z47" s="18"/>
      <c r="AA47" s="17"/>
      <c r="AN47" s="44"/>
    </row>
    <row r="48" spans="1:40" s="43" customFormat="1" ht="19.5" customHeight="1">
      <c r="A48" s="22"/>
      <c r="B48" s="22"/>
      <c r="C48" s="22"/>
      <c r="D48" s="22"/>
      <c r="E48" s="22"/>
      <c r="F48" s="18"/>
      <c r="J48" s="17"/>
      <c r="K48" s="17"/>
      <c r="L48" s="17"/>
      <c r="M48" s="18"/>
      <c r="N48" s="18"/>
      <c r="O48" s="18"/>
      <c r="P48" s="26"/>
      <c r="R48" s="17"/>
      <c r="S48" s="17"/>
      <c r="T48" s="24"/>
      <c r="U48" s="17"/>
      <c r="V48" s="17"/>
      <c r="W48" s="17"/>
      <c r="X48" s="18"/>
      <c r="Y48" s="18"/>
      <c r="Z48" s="18"/>
      <c r="AA48" s="24"/>
      <c r="AB48" s="24"/>
      <c r="AC48" s="17"/>
      <c r="AD48" s="17"/>
      <c r="AE48" s="17"/>
      <c r="AF48" s="17"/>
      <c r="AG48" s="18"/>
      <c r="AN48" s="44"/>
    </row>
    <row r="49" spans="1:40" s="43" customFormat="1" ht="19.5" customHeight="1">
      <c r="A49" s="22"/>
      <c r="B49" s="22"/>
      <c r="C49" s="22"/>
      <c r="D49" s="22"/>
      <c r="E49" s="22"/>
      <c r="F49" s="18"/>
      <c r="J49" s="17"/>
      <c r="K49" s="17"/>
      <c r="L49" s="17"/>
      <c r="M49" s="18"/>
      <c r="N49" s="18"/>
      <c r="O49" s="18"/>
      <c r="P49" s="18"/>
      <c r="Q49" s="18"/>
      <c r="R49" s="18"/>
      <c r="S49" s="18"/>
      <c r="T49" s="18"/>
      <c r="U49" s="17"/>
      <c r="V49" s="17"/>
      <c r="W49" s="17"/>
      <c r="X49" s="18"/>
      <c r="Y49" s="18"/>
      <c r="Z49" s="18"/>
      <c r="AA49" s="18"/>
      <c r="AB49" s="24"/>
      <c r="AC49" s="24"/>
      <c r="AD49" s="24"/>
      <c r="AE49" s="24"/>
      <c r="AF49" s="24"/>
      <c r="AG49" s="24"/>
      <c r="AH49" s="24"/>
      <c r="AI49" s="24"/>
      <c r="AJ49" s="24"/>
      <c r="AK49" s="24"/>
      <c r="AL49" s="25"/>
      <c r="AM49" s="25"/>
      <c r="AN49" s="44"/>
    </row>
    <row r="50" spans="1:40" s="43" customFormat="1" ht="19.5" customHeight="1">
      <c r="A50" s="22"/>
      <c r="B50" s="22"/>
      <c r="C50" s="22"/>
      <c r="D50" s="22"/>
      <c r="E50" s="22"/>
      <c r="F50" s="18"/>
      <c r="K50" s="17"/>
      <c r="L50" s="17"/>
      <c r="M50" s="17"/>
      <c r="N50" s="17"/>
      <c r="O50" s="17"/>
      <c r="P50" s="17"/>
      <c r="Q50" s="17"/>
      <c r="R50" s="17"/>
      <c r="S50" s="17"/>
      <c r="T50" s="17"/>
      <c r="U50" s="17"/>
      <c r="V50" s="17"/>
      <c r="W50" s="17"/>
      <c r="X50" s="17"/>
      <c r="Y50" s="17"/>
      <c r="Z50" s="17"/>
      <c r="AA50" s="17"/>
      <c r="AB50" s="17"/>
      <c r="AC50" s="18"/>
      <c r="AN50" s="44"/>
    </row>
    <row r="51" spans="1:40" s="43" customFormat="1" ht="19.5" customHeight="1">
      <c r="A51" s="22"/>
      <c r="B51" s="22"/>
      <c r="C51" s="22"/>
      <c r="D51" s="22"/>
      <c r="E51" s="22"/>
      <c r="F51" s="17"/>
      <c r="G51" s="17"/>
      <c r="H51" s="17"/>
      <c r="I51" s="17"/>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44"/>
    </row>
    <row r="52" spans="1:40" s="43" customFormat="1" ht="19.5" customHeight="1">
      <c r="A52" s="22"/>
      <c r="B52" s="22"/>
      <c r="C52" s="22"/>
      <c r="D52" s="22"/>
      <c r="E52" s="22"/>
      <c r="F52" s="17"/>
      <c r="G52" s="17"/>
      <c r="H52" s="17"/>
      <c r="I52" s="17"/>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44"/>
    </row>
    <row r="53" spans="1:40" s="43" customFormat="1" ht="19.5" customHeight="1">
      <c r="A53" s="14"/>
      <c r="B53" s="14"/>
      <c r="C53" s="14"/>
      <c r="D53" s="14"/>
      <c r="E53" s="14"/>
      <c r="F53" s="17"/>
      <c r="G53" s="17"/>
      <c r="H53" s="17"/>
      <c r="I53" s="17"/>
      <c r="J53" s="18"/>
      <c r="P53" s="17"/>
      <c r="Q53" s="17"/>
      <c r="R53" s="17"/>
      <c r="S53" s="17"/>
      <c r="T53" s="17"/>
      <c r="U53" s="17"/>
      <c r="V53" s="24"/>
      <c r="W53" s="24"/>
      <c r="X53" s="24"/>
      <c r="Y53" s="24"/>
      <c r="Z53" s="24"/>
      <c r="AA53" s="24"/>
      <c r="AB53" s="24"/>
      <c r="AC53" s="24"/>
      <c r="AD53" s="24"/>
      <c r="AE53" s="24"/>
      <c r="AF53" s="24"/>
      <c r="AG53" s="24"/>
      <c r="AH53" s="24"/>
      <c r="AI53" s="24"/>
      <c r="AJ53" s="24"/>
      <c r="AK53" s="24"/>
      <c r="AL53" s="25"/>
      <c r="AM53" s="25"/>
      <c r="AN53" s="44"/>
    </row>
    <row r="54" spans="1:40" s="43" customFormat="1" ht="13.5" customHeight="1">
      <c r="A54" s="14"/>
      <c r="B54" s="14"/>
      <c r="C54" s="14"/>
      <c r="D54" s="14"/>
      <c r="E54" s="14"/>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44"/>
    </row>
    <row r="55" spans="2:40" s="43" customFormat="1" ht="13.5" customHeight="1">
      <c r="B55" s="14"/>
      <c r="C55" s="14"/>
      <c r="D55" s="14"/>
      <c r="E55" s="14"/>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44"/>
    </row>
    <row r="56" spans="1:40" s="43" customFormat="1" ht="13.5" customHeight="1">
      <c r="A56" s="14"/>
      <c r="B56" s="14"/>
      <c r="C56" s="14"/>
      <c r="D56" s="14"/>
      <c r="E56" s="14"/>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44"/>
    </row>
    <row r="57" spans="1:40" s="43" customFormat="1" ht="13.5" customHeight="1">
      <c r="A57" s="14"/>
      <c r="B57" s="14"/>
      <c r="C57" s="14"/>
      <c r="D57" s="14"/>
      <c r="E57" s="14"/>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44"/>
    </row>
    <row r="58" spans="1:40" s="43" customFormat="1" ht="13.5" customHeight="1">
      <c r="A58" s="14"/>
      <c r="B58" s="14"/>
      <c r="C58" s="14"/>
      <c r="D58" s="14"/>
      <c r="E58" s="14"/>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44"/>
    </row>
    <row r="59" spans="1:40" s="43" customFormat="1" ht="13.5" customHeight="1">
      <c r="A59" s="14"/>
      <c r="B59" s="14"/>
      <c r="C59" s="14"/>
      <c r="D59" s="14"/>
      <c r="E59" s="14"/>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44"/>
    </row>
    <row r="60" spans="1:40" s="43" customFormat="1" ht="13.5" customHeight="1">
      <c r="A60" s="14"/>
      <c r="B60" s="14"/>
      <c r="C60" s="14"/>
      <c r="D60" s="14"/>
      <c r="E60" s="14"/>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44"/>
    </row>
    <row r="61" spans="1:40" s="43" customFormat="1" ht="13.5" customHeight="1">
      <c r="A61" s="22"/>
      <c r="B61" s="22"/>
      <c r="C61" s="22"/>
      <c r="D61" s="22"/>
      <c r="E61" s="22"/>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44"/>
    </row>
    <row r="62" spans="1:40" s="43" customFormat="1" ht="13.5" customHeight="1">
      <c r="A62" s="22"/>
      <c r="B62" s="22"/>
      <c r="C62" s="22"/>
      <c r="D62" s="22"/>
      <c r="E62" s="22"/>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44"/>
    </row>
    <row r="63" spans="1:40" s="43" customFormat="1" ht="13.5" customHeight="1">
      <c r="A63" s="22"/>
      <c r="B63" s="22"/>
      <c r="C63" s="22"/>
      <c r="D63" s="22"/>
      <c r="E63" s="22"/>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44"/>
    </row>
    <row r="64" spans="1:40" s="43" customFormat="1" ht="13.5" customHeight="1">
      <c r="A64" s="22"/>
      <c r="B64" s="22"/>
      <c r="C64" s="22"/>
      <c r="D64" s="22"/>
      <c r="E64" s="22"/>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44"/>
    </row>
    <row r="65" spans="1:40" s="43" customFormat="1" ht="13.5" customHeight="1">
      <c r="A65" s="22"/>
      <c r="B65" s="22"/>
      <c r="C65" s="22"/>
      <c r="D65" s="22"/>
      <c r="E65" s="22"/>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44"/>
    </row>
    <row r="66" spans="1:40" s="43" customFormat="1" ht="13.5" customHeight="1">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7"/>
      <c r="AM66" s="27"/>
      <c r="AN66" s="44"/>
    </row>
    <row r="67" spans="1:40" s="43" customFormat="1" ht="13.5" customHeight="1">
      <c r="A67" s="27"/>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7"/>
      <c r="AM67" s="27"/>
      <c r="AN67" s="44"/>
    </row>
    <row r="68" spans="1:40" s="43" customFormat="1" ht="13.5" customHeight="1">
      <c r="A68" s="27"/>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7"/>
      <c r="AM68" s="27"/>
      <c r="AN68" s="44"/>
    </row>
    <row r="69" spans="1:40" s="43" customFormat="1" ht="13.5" customHeight="1">
      <c r="A69" s="27"/>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7"/>
      <c r="AM69" s="27"/>
      <c r="AN69" s="44"/>
    </row>
    <row r="70" spans="1:40" s="43" customFormat="1" ht="13.5" customHeight="1">
      <c r="A70" s="27"/>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7"/>
      <c r="AM70" s="27"/>
      <c r="AN70" s="44"/>
    </row>
    <row r="71" spans="1:40" s="43" customFormat="1" ht="13.5" customHeight="1">
      <c r="A71" s="27"/>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7"/>
      <c r="AM71" s="27"/>
      <c r="AN71" s="44"/>
    </row>
    <row r="72" spans="1:40" s="43" customFormat="1" ht="13.5" customHeight="1">
      <c r="A72" s="27"/>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7"/>
      <c r="AM72" s="27"/>
      <c r="AN72" s="44"/>
    </row>
    <row r="73" spans="1:40" s="43" customFormat="1" ht="13.5" customHeight="1">
      <c r="A73" s="27"/>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7"/>
      <c r="AM73" s="27"/>
      <c r="AN73" s="44"/>
    </row>
    <row r="74" spans="1:40" s="43" customFormat="1" ht="13.5" customHeight="1">
      <c r="A74" s="27"/>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7"/>
      <c r="AM74" s="27"/>
      <c r="AN74" s="44"/>
    </row>
    <row r="75" spans="1:40" s="43" customFormat="1" ht="13.5" customHeight="1">
      <c r="A75" s="27"/>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7"/>
      <c r="AM75" s="27"/>
      <c r="AN75" s="44"/>
    </row>
    <row r="76" spans="1:40" s="43" customFormat="1" ht="13.5" customHeight="1">
      <c r="A76" s="27"/>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7"/>
      <c r="AM76" s="27"/>
      <c r="AN76" s="44"/>
    </row>
    <row r="77" spans="1:40" s="43" customFormat="1" ht="13.5" customHeight="1">
      <c r="A77" s="27"/>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7"/>
      <c r="AM77" s="27"/>
      <c r="AN77" s="44"/>
    </row>
    <row r="78" spans="15:40" ht="13.5" customHeight="1">
      <c r="O78" s="21"/>
      <c r="P78" s="21"/>
      <c r="Q78" s="21"/>
      <c r="R78" s="21"/>
      <c r="S78" s="21"/>
      <c r="T78" s="21"/>
      <c r="U78" s="21"/>
      <c r="V78" s="21"/>
      <c r="W78" s="21"/>
      <c r="X78" s="21"/>
      <c r="Y78" s="21"/>
      <c r="Z78" s="21"/>
      <c r="AA78" s="21"/>
      <c r="AB78" s="21"/>
      <c r="AC78" s="21"/>
      <c r="AD78" s="21"/>
      <c r="AE78" s="21"/>
      <c r="AF78" s="21"/>
      <c r="AG78" s="21"/>
      <c r="AH78" s="21"/>
      <c r="AI78" s="21"/>
      <c r="AJ78" s="21"/>
      <c r="AK78" s="21"/>
      <c r="AL78" s="29"/>
      <c r="AM78" s="29"/>
      <c r="AN78" s="44"/>
    </row>
    <row r="79" spans="15:40" ht="13.5" customHeight="1">
      <c r="O79" s="21"/>
      <c r="P79" s="21"/>
      <c r="Q79" s="21"/>
      <c r="R79" s="21"/>
      <c r="S79" s="21"/>
      <c r="T79" s="21"/>
      <c r="U79" s="21"/>
      <c r="V79" s="21"/>
      <c r="W79" s="21"/>
      <c r="X79" s="21"/>
      <c r="Y79" s="21"/>
      <c r="Z79" s="21"/>
      <c r="AA79" s="21"/>
      <c r="AB79" s="21"/>
      <c r="AC79" s="21"/>
      <c r="AD79" s="21"/>
      <c r="AE79" s="21"/>
      <c r="AF79" s="21"/>
      <c r="AG79" s="21"/>
      <c r="AH79" s="21"/>
      <c r="AI79" s="21"/>
      <c r="AJ79" s="21"/>
      <c r="AK79" s="21"/>
      <c r="AL79" s="29"/>
      <c r="AM79" s="29"/>
      <c r="AN79" s="44"/>
    </row>
    <row r="80" spans="1:40" ht="13.5" customHeight="1">
      <c r="A80" s="20"/>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9"/>
      <c r="AM80" s="29"/>
      <c r="AN80" s="44"/>
    </row>
    <row r="81" spans="1:40" ht="13.5" customHeight="1">
      <c r="A81" s="20"/>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9"/>
      <c r="AM81" s="29"/>
      <c r="AN81" s="44"/>
    </row>
    <row r="82" spans="1:40" ht="13.5" customHeight="1">
      <c r="A82" s="20"/>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9"/>
      <c r="AM82" s="29"/>
      <c r="AN82" s="44"/>
    </row>
    <row r="83" ht="13.5" customHeight="1"/>
    <row r="84" ht="13.5" customHeight="1"/>
  </sheetData>
  <sheetProtection password="ED02" sheet="1" objects="1" scenarios="1"/>
  <mergeCells count="17">
    <mergeCell ref="A4:K4"/>
    <mergeCell ref="A1:AM1"/>
    <mergeCell ref="A6:AM15"/>
    <mergeCell ref="A3:AM3"/>
    <mergeCell ref="F5:O5"/>
    <mergeCell ref="S5:AM5"/>
    <mergeCell ref="A5:E5"/>
    <mergeCell ref="P5:R5"/>
    <mergeCell ref="S17:AM17"/>
    <mergeCell ref="F17:O17"/>
    <mergeCell ref="A16:E16"/>
    <mergeCell ref="A17:E17"/>
    <mergeCell ref="P17:R17"/>
    <mergeCell ref="V16:AA16"/>
    <mergeCell ref="AB16:AM16"/>
    <mergeCell ref="F16:H16"/>
    <mergeCell ref="I16:U16"/>
  </mergeCells>
  <printOptions/>
  <pageMargins left="0.3937007874015748" right="0.3937007874015748" top="0.984251968503937" bottom="0.3937007874015748" header="0.31496062992125984" footer="0.31496062992125984"/>
  <pageSetup cellComments="asDisplayed"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7">
    <tabColor indexed="8"/>
  </sheetPr>
  <dimension ref="A1:G1298"/>
  <sheetViews>
    <sheetView zoomScalePageLayoutView="0" workbookViewId="0" topLeftCell="A83">
      <selection activeCell="D85" sqref="D85"/>
    </sheetView>
  </sheetViews>
  <sheetFormatPr defaultColWidth="10.28125" defaultRowHeight="12.75"/>
  <cols>
    <col min="1" max="1" width="20.8515625" style="115" customWidth="1"/>
    <col min="2" max="2" width="28.7109375" style="115" bestFit="1" customWidth="1"/>
    <col min="3" max="3" width="46.00390625" style="115" bestFit="1" customWidth="1"/>
    <col min="4" max="4" width="5.7109375" style="115" bestFit="1" customWidth="1"/>
    <col min="5" max="5" width="22.57421875" style="115" customWidth="1"/>
    <col min="6" max="16384" width="10.28125" style="115" customWidth="1"/>
  </cols>
  <sheetData>
    <row r="1" ht="11.25">
      <c r="A1" s="115" t="s">
        <v>259</v>
      </c>
    </row>
    <row r="2" spans="1:2" ht="11.25">
      <c r="A2" s="491" t="s">
        <v>1400</v>
      </c>
      <c r="B2" s="491"/>
    </row>
    <row r="3" spans="2:3" ht="11.25">
      <c r="B3" s="116" t="s">
        <v>1401</v>
      </c>
      <c r="C3" s="115" t="s">
        <v>2025</v>
      </c>
    </row>
    <row r="4" spans="2:7" ht="11.25">
      <c r="B4" s="116" t="s">
        <v>1402</v>
      </c>
      <c r="C4" s="115" t="s">
        <v>2026</v>
      </c>
      <c r="E4" s="117" t="s">
        <v>1397</v>
      </c>
      <c r="F4" s="118"/>
      <c r="G4" s="118"/>
    </row>
    <row r="5" spans="5:7" ht="11.25">
      <c r="E5" s="118"/>
      <c r="F5" s="118"/>
      <c r="G5" s="118"/>
    </row>
    <row r="6" spans="1:7" ht="11.25">
      <c r="A6" s="491" t="s">
        <v>1403</v>
      </c>
      <c r="B6" s="491"/>
      <c r="E6" s="118"/>
      <c r="F6" s="118"/>
      <c r="G6" s="118"/>
    </row>
    <row r="7" spans="1:7" ht="11.25">
      <c r="A7" s="119"/>
      <c r="B7" s="116" t="s">
        <v>1405</v>
      </c>
      <c r="C7" s="115" t="s">
        <v>2027</v>
      </c>
      <c r="E7" s="118"/>
      <c r="F7" s="118"/>
      <c r="G7" s="118"/>
    </row>
    <row r="8" spans="2:7" ht="11.25">
      <c r="B8" s="116" t="s">
        <v>1406</v>
      </c>
      <c r="C8" s="115" t="s">
        <v>2028</v>
      </c>
      <c r="E8" s="118"/>
      <c r="F8" s="118"/>
      <c r="G8" s="118"/>
    </row>
    <row r="9" spans="5:7" ht="11.25">
      <c r="E9" s="118"/>
      <c r="F9" s="118"/>
      <c r="G9" s="118"/>
    </row>
    <row r="10" spans="1:7" ht="11.25">
      <c r="A10" s="492" t="s">
        <v>2015</v>
      </c>
      <c r="B10" s="492"/>
      <c r="E10" s="118"/>
      <c r="F10" s="118"/>
      <c r="G10" s="118"/>
    </row>
    <row r="11" spans="2:7" ht="11.25">
      <c r="B11" s="120" t="s">
        <v>2016</v>
      </c>
      <c r="C11" s="115" t="s">
        <v>1525</v>
      </c>
      <c r="E11" s="118"/>
      <c r="F11" s="118"/>
      <c r="G11" s="118"/>
    </row>
    <row r="12" spans="2:7" ht="11.25">
      <c r="B12" s="120" t="s">
        <v>2017</v>
      </c>
      <c r="C12" s="115" t="s">
        <v>1526</v>
      </c>
      <c r="E12" s="118"/>
      <c r="F12" s="118"/>
      <c r="G12" s="118"/>
    </row>
    <row r="13" spans="1:7" ht="11.25">
      <c r="A13" s="121"/>
      <c r="E13" s="118"/>
      <c r="F13" s="118"/>
      <c r="G13" s="118"/>
    </row>
    <row r="14" spans="1:7" ht="12" thickBot="1">
      <c r="A14" s="491" t="s">
        <v>1407</v>
      </c>
      <c r="B14" s="491"/>
      <c r="E14" s="118"/>
      <c r="F14" s="118"/>
      <c r="G14" s="118"/>
    </row>
    <row r="15" spans="2:7" ht="13.5" thickBot="1">
      <c r="B15" s="122" t="s">
        <v>2018</v>
      </c>
      <c r="C15" s="115" t="s">
        <v>2029</v>
      </c>
      <c r="D15" s="163" t="s">
        <v>1583</v>
      </c>
      <c r="E15" s="123" t="s">
        <v>1398</v>
      </c>
      <c r="F15" s="497" t="s">
        <v>1399</v>
      </c>
      <c r="G15" s="498"/>
    </row>
    <row r="16" spans="2:7" s="136" customFormat="1" ht="13.5" thickBot="1">
      <c r="B16" s="142" t="s">
        <v>2019</v>
      </c>
      <c r="C16" s="136" t="s">
        <v>2030</v>
      </c>
      <c r="D16" s="164" t="s">
        <v>1584</v>
      </c>
      <c r="E16" s="124" t="s">
        <v>2031</v>
      </c>
      <c r="F16" s="499" t="s">
        <v>2032</v>
      </c>
      <c r="G16" s="500"/>
    </row>
    <row r="17" spans="2:7" ht="13.5" thickBot="1">
      <c r="B17" s="122" t="s">
        <v>1408</v>
      </c>
      <c r="C17" s="115" t="s">
        <v>2033</v>
      </c>
      <c r="D17" s="164" t="s">
        <v>1585</v>
      </c>
      <c r="E17" s="125" t="s">
        <v>2034</v>
      </c>
      <c r="F17" s="493" t="s">
        <v>2035</v>
      </c>
      <c r="G17" s="494"/>
    </row>
    <row r="18" spans="2:7" ht="13.5" thickBot="1">
      <c r="B18" s="122" t="s">
        <v>1409</v>
      </c>
      <c r="C18" s="115" t="s">
        <v>2036</v>
      </c>
      <c r="D18" s="164" t="s">
        <v>1586</v>
      </c>
      <c r="E18" s="125" t="s">
        <v>2037</v>
      </c>
      <c r="F18" s="493" t="s">
        <v>2038</v>
      </c>
      <c r="G18" s="494"/>
    </row>
    <row r="19" spans="2:7" ht="13.5" thickBot="1">
      <c r="B19" s="122" t="s">
        <v>1418</v>
      </c>
      <c r="C19" s="115" t="s">
        <v>2039</v>
      </c>
      <c r="D19" s="164" t="s">
        <v>1587</v>
      </c>
      <c r="E19" s="125" t="s">
        <v>2040</v>
      </c>
      <c r="F19" s="493" t="s">
        <v>2041</v>
      </c>
      <c r="G19" s="494"/>
    </row>
    <row r="20" spans="2:7" ht="13.5" thickBot="1">
      <c r="B20" s="122" t="s">
        <v>2020</v>
      </c>
      <c r="C20" s="115" t="s">
        <v>2042</v>
      </c>
      <c r="D20" s="164" t="s">
        <v>1588</v>
      </c>
      <c r="E20" s="126" t="s">
        <v>2043</v>
      </c>
      <c r="F20" s="495" t="s">
        <v>2044</v>
      </c>
      <c r="G20" s="496"/>
    </row>
    <row r="21" spans="2:7" ht="13.5" thickBot="1">
      <c r="B21" s="122" t="s">
        <v>2021</v>
      </c>
      <c r="C21" s="115" t="s">
        <v>2045</v>
      </c>
      <c r="D21" s="164" t="s">
        <v>1589</v>
      </c>
      <c r="E21" s="118"/>
      <c r="F21" s="118"/>
      <c r="G21" s="118"/>
    </row>
    <row r="22" spans="2:7" ht="13.5" thickBot="1">
      <c r="B22" s="122" t="s">
        <v>2022</v>
      </c>
      <c r="C22" s="115" t="s">
        <v>2046</v>
      </c>
      <c r="D22" s="164" t="s">
        <v>1590</v>
      </c>
      <c r="E22" s="127" t="s">
        <v>1404</v>
      </c>
      <c r="F22" s="118"/>
      <c r="G22" s="118"/>
    </row>
    <row r="23" spans="2:4" ht="13.5" thickBot="1">
      <c r="B23" s="122" t="s">
        <v>2023</v>
      </c>
      <c r="C23" s="115" t="s">
        <v>2047</v>
      </c>
      <c r="D23" s="164" t="s">
        <v>1591</v>
      </c>
    </row>
    <row r="24" spans="2:4" ht="13.5" thickBot="1">
      <c r="B24" s="122" t="s">
        <v>2024</v>
      </c>
      <c r="C24" s="115" t="s">
        <v>2048</v>
      </c>
      <c r="D24" s="164" t="s">
        <v>1592</v>
      </c>
    </row>
    <row r="26" ht="11.25">
      <c r="A26" s="121" t="s">
        <v>2241</v>
      </c>
    </row>
    <row r="27" spans="1:3" ht="11.25">
      <c r="A27" s="121"/>
      <c r="B27" s="120" t="s">
        <v>2242</v>
      </c>
      <c r="C27" s="115" t="s">
        <v>3</v>
      </c>
    </row>
    <row r="28" spans="1:3" ht="11.25">
      <c r="A28" s="121"/>
      <c r="B28" s="120" t="s">
        <v>1433</v>
      </c>
      <c r="C28" s="115" t="s">
        <v>4</v>
      </c>
    </row>
    <row r="29" spans="1:3" ht="11.25">
      <c r="A29" s="121"/>
      <c r="B29" s="120" t="s">
        <v>1434</v>
      </c>
      <c r="C29" s="115" t="s">
        <v>5</v>
      </c>
    </row>
    <row r="30" spans="1:3" ht="11.25">
      <c r="A30" s="121"/>
      <c r="B30" s="120" t="s">
        <v>2243</v>
      </c>
      <c r="C30" s="115" t="s">
        <v>6</v>
      </c>
    </row>
    <row r="32" ht="11.25">
      <c r="A32" s="139" t="s">
        <v>2244</v>
      </c>
    </row>
    <row r="33" spans="2:3" ht="11.25">
      <c r="B33" s="120" t="s">
        <v>2245</v>
      </c>
      <c r="C33" s="115" t="s">
        <v>7</v>
      </c>
    </row>
    <row r="34" spans="2:3" ht="11.25">
      <c r="B34" s="120" t="s">
        <v>2246</v>
      </c>
      <c r="C34" s="115" t="s">
        <v>8</v>
      </c>
    </row>
    <row r="35" spans="2:3" ht="11.25">
      <c r="B35" s="120" t="s">
        <v>2247</v>
      </c>
      <c r="C35" s="115" t="s">
        <v>9</v>
      </c>
    </row>
    <row r="36" spans="2:3" ht="11.25">
      <c r="B36" s="120" t="s">
        <v>2248</v>
      </c>
      <c r="C36" s="115" t="s">
        <v>10</v>
      </c>
    </row>
    <row r="37" spans="2:3" ht="11.25">
      <c r="B37" s="120" t="s">
        <v>2250</v>
      </c>
      <c r="C37" s="115" t="s">
        <v>11</v>
      </c>
    </row>
    <row r="38" spans="2:3" ht="11.25">
      <c r="B38" s="120" t="s">
        <v>2251</v>
      </c>
      <c r="C38" s="115" t="s">
        <v>12</v>
      </c>
    </row>
    <row r="39" spans="2:3" ht="11.25">
      <c r="B39" s="120" t="s">
        <v>0</v>
      </c>
      <c r="C39" s="115" t="s">
        <v>13</v>
      </c>
    </row>
    <row r="40" spans="2:3" ht="11.25">
      <c r="B40" s="120" t="s">
        <v>2249</v>
      </c>
      <c r="C40" s="115" t="s">
        <v>14</v>
      </c>
    </row>
    <row r="42" spans="1:2" ht="11.25">
      <c r="A42" s="6" t="s">
        <v>1410</v>
      </c>
      <c r="B42" s="6"/>
    </row>
    <row r="43" spans="2:3" ht="11.25">
      <c r="B43" s="116" t="s">
        <v>1411</v>
      </c>
      <c r="C43" s="115" t="s">
        <v>2049</v>
      </c>
    </row>
    <row r="44" spans="2:3" ht="11.25">
      <c r="B44" s="116" t="s">
        <v>1412</v>
      </c>
      <c r="C44" s="115" t="s">
        <v>2050</v>
      </c>
    </row>
    <row r="45" spans="2:3" ht="11.25">
      <c r="B45" s="116" t="s">
        <v>1413</v>
      </c>
      <c r="C45" s="115" t="s">
        <v>2051</v>
      </c>
    </row>
    <row r="46" spans="2:3" ht="11.25">
      <c r="B46" s="116" t="s">
        <v>1414</v>
      </c>
      <c r="C46" s="115" t="s">
        <v>2052</v>
      </c>
    </row>
    <row r="47" spans="2:3" ht="11.25">
      <c r="B47" s="116" t="s">
        <v>1415</v>
      </c>
      <c r="C47" s="115" t="s">
        <v>2053</v>
      </c>
    </row>
    <row r="48" spans="2:3" ht="11.25">
      <c r="B48" s="116" t="s">
        <v>1416</v>
      </c>
      <c r="C48" s="115" t="s">
        <v>2054</v>
      </c>
    </row>
    <row r="49" spans="2:3" ht="11.25">
      <c r="B49" s="116" t="s">
        <v>1417</v>
      </c>
      <c r="C49" s="115" t="s">
        <v>2055</v>
      </c>
    </row>
    <row r="51" ht="11.25">
      <c r="B51" s="119"/>
    </row>
    <row r="53" spans="1:2" ht="11.25">
      <c r="A53" s="6" t="s">
        <v>1419</v>
      </c>
      <c r="B53" s="6"/>
    </row>
    <row r="54" ht="11.25">
      <c r="B54" s="128">
        <v>40634</v>
      </c>
    </row>
    <row r="55" ht="11.25">
      <c r="B55" s="128">
        <v>40787</v>
      </c>
    </row>
    <row r="56" ht="11.25">
      <c r="B56" s="128">
        <v>40817</v>
      </c>
    </row>
    <row r="57" ht="11.25">
      <c r="B57" s="116" t="s">
        <v>1420</v>
      </c>
    </row>
    <row r="58" ht="11.25">
      <c r="B58" s="116" t="s">
        <v>1421</v>
      </c>
    </row>
    <row r="59" ht="11.25">
      <c r="B59" s="116" t="s">
        <v>1422</v>
      </c>
    </row>
    <row r="61" spans="1:3" ht="11.25">
      <c r="A61" s="6" t="s">
        <v>1423</v>
      </c>
      <c r="C61" s="6"/>
    </row>
    <row r="62" spans="2:3" ht="11.25">
      <c r="B62" s="129">
        <v>41334</v>
      </c>
      <c r="C62" s="130"/>
    </row>
    <row r="63" spans="2:3" ht="11.25">
      <c r="B63" s="129">
        <v>41487</v>
      </c>
      <c r="C63" s="130"/>
    </row>
    <row r="64" spans="2:3" ht="11.25">
      <c r="B64" s="129">
        <v>41518</v>
      </c>
      <c r="C64" s="130"/>
    </row>
    <row r="65" spans="2:3" ht="11.25">
      <c r="B65" s="129">
        <v>41699</v>
      </c>
      <c r="C65" s="130"/>
    </row>
    <row r="66" spans="2:3" ht="11.25">
      <c r="B66" s="129">
        <v>41852</v>
      </c>
      <c r="C66" s="130"/>
    </row>
    <row r="67" spans="2:3" ht="11.25">
      <c r="B67" s="129">
        <v>41883</v>
      </c>
      <c r="C67" s="130"/>
    </row>
    <row r="68" spans="2:3" ht="11.25">
      <c r="B68" s="129">
        <v>42064</v>
      </c>
      <c r="C68" s="130"/>
    </row>
    <row r="69" spans="2:3" ht="11.25">
      <c r="B69" s="129">
        <v>42217</v>
      </c>
      <c r="C69" s="130"/>
    </row>
    <row r="70" spans="2:3" ht="11.25">
      <c r="B70" s="129">
        <v>42248</v>
      </c>
      <c r="C70" s="130"/>
    </row>
    <row r="71" spans="2:3" ht="11.25">
      <c r="B71" s="131" t="s">
        <v>1424</v>
      </c>
      <c r="C71" s="132"/>
    </row>
    <row r="72" spans="2:3" ht="11.25">
      <c r="B72" s="131" t="s">
        <v>1425</v>
      </c>
      <c r="C72" s="132"/>
    </row>
    <row r="73" spans="2:3" ht="11.25">
      <c r="B73" s="131" t="s">
        <v>1426</v>
      </c>
      <c r="C73" s="132"/>
    </row>
    <row r="74" spans="2:3" ht="11.25">
      <c r="B74" s="131" t="s">
        <v>1427</v>
      </c>
      <c r="C74" s="132"/>
    </row>
    <row r="75" spans="2:3" ht="11.25">
      <c r="B75" s="131" t="s">
        <v>1428</v>
      </c>
      <c r="C75" s="132"/>
    </row>
    <row r="76" spans="2:3" ht="11.25">
      <c r="B76" s="131" t="s">
        <v>1429</v>
      </c>
      <c r="C76" s="132"/>
    </row>
    <row r="77" spans="2:3" ht="11.25">
      <c r="B77" s="131" t="s">
        <v>1430</v>
      </c>
      <c r="C77" s="132"/>
    </row>
    <row r="79" ht="11.25">
      <c r="A79" s="6" t="s">
        <v>1431</v>
      </c>
    </row>
    <row r="80" spans="2:3" ht="11.25">
      <c r="B80" s="133" t="s">
        <v>1432</v>
      </c>
      <c r="C80" s="115" t="s">
        <v>2056</v>
      </c>
    </row>
    <row r="81" spans="2:3" ht="11.25">
      <c r="B81" s="134" t="s">
        <v>1433</v>
      </c>
      <c r="C81" s="115" t="s">
        <v>2057</v>
      </c>
    </row>
    <row r="82" spans="2:3" ht="11.25">
      <c r="B82" s="135" t="s">
        <v>1434</v>
      </c>
      <c r="C82" s="115" t="s">
        <v>1435</v>
      </c>
    </row>
    <row r="84" ht="11.25">
      <c r="A84" s="139" t="s">
        <v>1</v>
      </c>
    </row>
    <row r="85" spans="2:4" ht="11.25">
      <c r="B85" s="120" t="s">
        <v>1493</v>
      </c>
      <c r="C85" s="115" t="s">
        <v>15</v>
      </c>
      <c r="D85" s="115" t="s">
        <v>1493</v>
      </c>
    </row>
    <row r="86" spans="2:4" ht="11.25">
      <c r="B86" s="120" t="s">
        <v>1494</v>
      </c>
      <c r="C86" s="115" t="s">
        <v>16</v>
      </c>
      <c r="D86" s="115" t="s">
        <v>1494</v>
      </c>
    </row>
    <row r="87" spans="2:4" ht="11.25">
      <c r="B87" s="120" t="s">
        <v>1495</v>
      </c>
      <c r="C87" s="115" t="s">
        <v>17</v>
      </c>
      <c r="D87" s="115" t="s">
        <v>1495</v>
      </c>
    </row>
    <row r="88" spans="2:4" ht="11.25">
      <c r="B88" s="120" t="s">
        <v>1496</v>
      </c>
      <c r="C88" s="115" t="s">
        <v>18</v>
      </c>
      <c r="D88" s="115" t="s">
        <v>1496</v>
      </c>
    </row>
    <row r="89" spans="2:4" ht="11.25">
      <c r="B89" s="120" t="s">
        <v>1497</v>
      </c>
      <c r="C89" s="115" t="s">
        <v>19</v>
      </c>
      <c r="D89" s="115" t="s">
        <v>1497</v>
      </c>
    </row>
    <row r="90" spans="2:4" ht="11.25">
      <c r="B90" s="120" t="s">
        <v>1498</v>
      </c>
      <c r="C90" s="115" t="s">
        <v>20</v>
      </c>
      <c r="D90" s="115" t="s">
        <v>1498</v>
      </c>
    </row>
    <row r="91" spans="2:4" ht="11.25">
      <c r="B91" s="120" t="s">
        <v>1564</v>
      </c>
      <c r="C91" s="115" t="s">
        <v>1567</v>
      </c>
      <c r="D91" s="115" t="s">
        <v>1564</v>
      </c>
    </row>
    <row r="92" spans="2:4" ht="11.25">
      <c r="B92" s="120" t="s">
        <v>1565</v>
      </c>
      <c r="C92" s="115" t="s">
        <v>1568</v>
      </c>
      <c r="D92" s="115" t="s">
        <v>2252</v>
      </c>
    </row>
    <row r="93" ht="11.25">
      <c r="A93" s="121"/>
    </row>
    <row r="94" spans="1:3" ht="11.25">
      <c r="A94" s="6" t="s">
        <v>1436</v>
      </c>
      <c r="C94" s="6"/>
    </row>
    <row r="95" spans="2:3" ht="11.25">
      <c r="B95" s="138" t="s">
        <v>1437</v>
      </c>
      <c r="C95" s="137"/>
    </row>
    <row r="96" spans="2:3" ht="11.25">
      <c r="B96" s="138" t="s">
        <v>1438</v>
      </c>
      <c r="C96" s="137"/>
    </row>
    <row r="97" spans="2:3" ht="11.25">
      <c r="B97" s="138" t="s">
        <v>1439</v>
      </c>
      <c r="C97" s="137"/>
    </row>
    <row r="98" spans="2:3" ht="11.25">
      <c r="B98" s="138" t="s">
        <v>1440</v>
      </c>
      <c r="C98" s="137"/>
    </row>
    <row r="101" spans="1:2" ht="11.25">
      <c r="A101" s="6" t="s">
        <v>1441</v>
      </c>
      <c r="B101" s="6" t="s">
        <v>1442</v>
      </c>
    </row>
    <row r="102" spans="1:2" ht="11.25">
      <c r="A102" s="162" t="s">
        <v>1574</v>
      </c>
      <c r="B102" s="7" t="s">
        <v>1595</v>
      </c>
    </row>
    <row r="103" spans="1:2" ht="11.25">
      <c r="A103" s="162" t="s">
        <v>1575</v>
      </c>
      <c r="B103" s="7" t="s">
        <v>1596</v>
      </c>
    </row>
    <row r="104" spans="1:2" ht="11.25">
      <c r="A104" s="162" t="s">
        <v>1576</v>
      </c>
      <c r="B104" s="7" t="s">
        <v>1597</v>
      </c>
    </row>
    <row r="105" spans="1:2" ht="11.25">
      <c r="A105" s="162" t="s">
        <v>1577</v>
      </c>
      <c r="B105" s="7" t="s">
        <v>1598</v>
      </c>
    </row>
    <row r="106" spans="1:2" ht="11.25">
      <c r="A106" s="162" t="s">
        <v>1578</v>
      </c>
      <c r="B106" s="7" t="s">
        <v>1599</v>
      </c>
    </row>
    <row r="107" spans="1:2" ht="11.25">
      <c r="A107" s="162">
        <v>101006</v>
      </c>
      <c r="B107" s="7" t="s">
        <v>1600</v>
      </c>
    </row>
    <row r="108" spans="1:2" ht="11.25">
      <c r="A108" s="162" t="s">
        <v>1601</v>
      </c>
      <c r="B108" s="7" t="s">
        <v>1602</v>
      </c>
    </row>
    <row r="109" spans="1:2" ht="11.25">
      <c r="A109" s="162" t="s">
        <v>1603</v>
      </c>
      <c r="B109" s="7" t="s">
        <v>1604</v>
      </c>
    </row>
    <row r="110" spans="1:2" ht="11.25">
      <c r="A110" s="162" t="s">
        <v>1605</v>
      </c>
      <c r="B110" s="7" t="s">
        <v>1606</v>
      </c>
    </row>
    <row r="111" spans="1:2" ht="11.25">
      <c r="A111" s="162" t="s">
        <v>1607</v>
      </c>
      <c r="B111" s="7" t="s">
        <v>1608</v>
      </c>
    </row>
    <row r="112" spans="1:2" ht="11.25">
      <c r="A112" s="162" t="s">
        <v>1609</v>
      </c>
      <c r="B112" s="7" t="s">
        <v>1610</v>
      </c>
    </row>
    <row r="113" spans="1:2" ht="11.25">
      <c r="A113" s="162" t="s">
        <v>1611</v>
      </c>
      <c r="B113" s="7" t="s">
        <v>1612</v>
      </c>
    </row>
    <row r="114" spans="1:2" ht="11.25">
      <c r="A114" s="162" t="s">
        <v>1613</v>
      </c>
      <c r="B114" s="7" t="s">
        <v>1614</v>
      </c>
    </row>
    <row r="115" spans="1:2" ht="11.25">
      <c r="A115" s="162" t="s">
        <v>1615</v>
      </c>
      <c r="B115" s="7" t="s">
        <v>1616</v>
      </c>
    </row>
    <row r="116" spans="1:2" ht="11.25">
      <c r="A116" s="162" t="s">
        <v>1617</v>
      </c>
      <c r="B116" s="7" t="s">
        <v>1618</v>
      </c>
    </row>
    <row r="117" spans="1:2" ht="11.25">
      <c r="A117" s="162" t="s">
        <v>1619</v>
      </c>
      <c r="B117" s="7" t="s">
        <v>1620</v>
      </c>
    </row>
    <row r="118" spans="1:2" ht="11.25">
      <c r="A118" s="162" t="s">
        <v>1621</v>
      </c>
      <c r="B118" s="7" t="s">
        <v>1622</v>
      </c>
    </row>
    <row r="119" spans="1:2" ht="11.25">
      <c r="A119" s="162" t="s">
        <v>1623</v>
      </c>
      <c r="B119" s="7" t="s">
        <v>1624</v>
      </c>
    </row>
    <row r="120" spans="1:2" ht="11.25">
      <c r="A120" s="162" t="s">
        <v>1625</v>
      </c>
      <c r="B120" s="7" t="s">
        <v>1626</v>
      </c>
    </row>
    <row r="121" spans="1:2" ht="11.25">
      <c r="A121" s="162" t="s">
        <v>1627</v>
      </c>
      <c r="B121" s="7" t="s">
        <v>1628</v>
      </c>
    </row>
    <row r="122" spans="1:2" ht="11.25">
      <c r="A122" s="162" t="s">
        <v>1629</v>
      </c>
      <c r="B122" s="7" t="s">
        <v>1630</v>
      </c>
    </row>
    <row r="123" spans="1:2" ht="11.25">
      <c r="A123" s="162" t="s">
        <v>1631</v>
      </c>
      <c r="B123" s="7" t="s">
        <v>1632</v>
      </c>
    </row>
    <row r="124" spans="1:2" ht="11.25">
      <c r="A124" s="162" t="s">
        <v>1633</v>
      </c>
      <c r="B124" s="7" t="s">
        <v>1634</v>
      </c>
    </row>
    <row r="125" spans="1:2" ht="11.25">
      <c r="A125" s="162" t="s">
        <v>1635</v>
      </c>
      <c r="B125" s="7" t="s">
        <v>1636</v>
      </c>
    </row>
    <row r="126" spans="1:2" ht="11.25">
      <c r="A126" s="162" t="s">
        <v>1637</v>
      </c>
      <c r="B126" s="7" t="s">
        <v>1638</v>
      </c>
    </row>
    <row r="127" spans="1:2" ht="11.25">
      <c r="A127" s="162" t="s">
        <v>1639</v>
      </c>
      <c r="B127" s="7" t="s">
        <v>1640</v>
      </c>
    </row>
    <row r="128" spans="1:2" ht="11.25">
      <c r="A128" s="162" t="s">
        <v>1641</v>
      </c>
      <c r="B128" s="7" t="s">
        <v>1642</v>
      </c>
    </row>
    <row r="129" spans="1:2" ht="11.25">
      <c r="A129" s="162" t="s">
        <v>1643</v>
      </c>
      <c r="B129" s="7" t="s">
        <v>1644</v>
      </c>
    </row>
    <row r="130" spans="1:2" ht="11.25">
      <c r="A130" s="162" t="s">
        <v>1645</v>
      </c>
      <c r="B130" s="7" t="s">
        <v>1646</v>
      </c>
    </row>
    <row r="131" spans="1:2" ht="11.25">
      <c r="A131" s="162" t="s">
        <v>1647</v>
      </c>
      <c r="B131" s="7" t="s">
        <v>1648</v>
      </c>
    </row>
    <row r="132" spans="1:2" ht="11.25">
      <c r="A132" s="162" t="s">
        <v>1649</v>
      </c>
      <c r="B132" s="7" t="s">
        <v>1650</v>
      </c>
    </row>
    <row r="133" spans="1:2" ht="11.25">
      <c r="A133" s="162" t="s">
        <v>1651</v>
      </c>
      <c r="B133" s="7" t="s">
        <v>1652</v>
      </c>
    </row>
    <row r="134" spans="1:2" ht="11.25">
      <c r="A134" s="162" t="s">
        <v>1653</v>
      </c>
      <c r="B134" s="7" t="s">
        <v>1654</v>
      </c>
    </row>
    <row r="135" spans="1:2" ht="11.25">
      <c r="A135" s="162" t="s">
        <v>1655</v>
      </c>
      <c r="B135" s="7" t="s">
        <v>1656</v>
      </c>
    </row>
    <row r="136" spans="1:2" ht="11.25">
      <c r="A136" s="162" t="s">
        <v>1657</v>
      </c>
      <c r="B136" s="7" t="s">
        <v>1658</v>
      </c>
    </row>
    <row r="137" spans="1:2" ht="11.25">
      <c r="A137" s="162" t="s">
        <v>1659</v>
      </c>
      <c r="B137" s="7" t="s">
        <v>1660</v>
      </c>
    </row>
    <row r="138" spans="1:2" ht="11.25">
      <c r="A138" s="162" t="s">
        <v>1661</v>
      </c>
      <c r="B138" s="7" t="s">
        <v>1662</v>
      </c>
    </row>
    <row r="139" spans="1:2" ht="11.25">
      <c r="A139" s="162" t="s">
        <v>1663</v>
      </c>
      <c r="B139" s="7" t="s">
        <v>1664</v>
      </c>
    </row>
    <row r="140" spans="1:2" ht="11.25">
      <c r="A140" s="162" t="s">
        <v>1665</v>
      </c>
      <c r="B140" s="7" t="s">
        <v>1666</v>
      </c>
    </row>
    <row r="141" spans="1:2" ht="11.25">
      <c r="A141" s="162" t="s">
        <v>1667</v>
      </c>
      <c r="B141" s="7" t="s">
        <v>1668</v>
      </c>
    </row>
    <row r="142" spans="1:2" ht="11.25">
      <c r="A142" s="162" t="s">
        <v>1669</v>
      </c>
      <c r="B142" s="7" t="s">
        <v>1670</v>
      </c>
    </row>
    <row r="143" spans="1:2" ht="11.25">
      <c r="A143" s="162" t="s">
        <v>1671</v>
      </c>
      <c r="B143" s="7" t="s">
        <v>1672</v>
      </c>
    </row>
    <row r="144" spans="1:2" ht="11.25">
      <c r="A144" s="162" t="s">
        <v>1673</v>
      </c>
      <c r="B144" s="7" t="s">
        <v>1674</v>
      </c>
    </row>
    <row r="145" spans="1:2" ht="11.25">
      <c r="A145" s="162" t="s">
        <v>1675</v>
      </c>
      <c r="B145" s="7" t="s">
        <v>1676</v>
      </c>
    </row>
    <row r="146" spans="1:2" ht="11.25">
      <c r="A146" s="162" t="s">
        <v>1677</v>
      </c>
      <c r="B146" s="7" t="s">
        <v>1678</v>
      </c>
    </row>
    <row r="147" spans="1:2" ht="11.25">
      <c r="A147" s="162" t="s">
        <v>1679</v>
      </c>
      <c r="B147" s="7" t="s">
        <v>1680</v>
      </c>
    </row>
    <row r="148" spans="1:2" ht="11.25">
      <c r="A148" s="162" t="s">
        <v>1681</v>
      </c>
      <c r="B148" s="7" t="s">
        <v>1682</v>
      </c>
    </row>
    <row r="149" spans="1:2" ht="11.25">
      <c r="A149" s="162" t="s">
        <v>1683</v>
      </c>
      <c r="B149" s="7" t="s">
        <v>1684</v>
      </c>
    </row>
    <row r="150" spans="1:2" ht="11.25">
      <c r="A150" s="162" t="s">
        <v>1685</v>
      </c>
      <c r="B150" s="7" t="s">
        <v>1686</v>
      </c>
    </row>
    <row r="151" spans="1:2" ht="11.25">
      <c r="A151" s="162" t="s">
        <v>1687</v>
      </c>
      <c r="B151" s="7" t="s">
        <v>1688</v>
      </c>
    </row>
    <row r="152" spans="1:2" ht="11.25">
      <c r="A152" s="162" t="s">
        <v>1689</v>
      </c>
      <c r="B152" s="7" t="s">
        <v>1690</v>
      </c>
    </row>
    <row r="153" spans="1:2" ht="11.25">
      <c r="A153" s="162" t="s">
        <v>1691</v>
      </c>
      <c r="B153" s="7" t="s">
        <v>1692</v>
      </c>
    </row>
    <row r="154" spans="1:2" ht="11.25">
      <c r="A154" s="162" t="s">
        <v>1693</v>
      </c>
      <c r="B154" s="7" t="s">
        <v>1694</v>
      </c>
    </row>
    <row r="155" spans="1:2" ht="11.25">
      <c r="A155" s="162" t="s">
        <v>1695</v>
      </c>
      <c r="B155" s="7" t="s">
        <v>1696</v>
      </c>
    </row>
    <row r="156" spans="1:2" ht="11.25">
      <c r="A156" s="162" t="s">
        <v>1697</v>
      </c>
      <c r="B156" s="7" t="s">
        <v>1698</v>
      </c>
    </row>
    <row r="157" spans="1:2" ht="11.25">
      <c r="A157" s="162" t="s">
        <v>1699</v>
      </c>
      <c r="B157" s="7" t="s">
        <v>1700</v>
      </c>
    </row>
    <row r="158" spans="1:2" ht="11.25">
      <c r="A158" s="162" t="s">
        <v>1701</v>
      </c>
      <c r="B158" s="7" t="s">
        <v>1702</v>
      </c>
    </row>
    <row r="159" spans="1:2" ht="11.25">
      <c r="A159" s="162" t="s">
        <v>1703</v>
      </c>
      <c r="B159" s="7" t="s">
        <v>1704</v>
      </c>
    </row>
    <row r="160" spans="1:2" ht="11.25">
      <c r="A160" s="162" t="s">
        <v>1705</v>
      </c>
      <c r="B160" s="7" t="s">
        <v>1706</v>
      </c>
    </row>
    <row r="161" spans="1:2" ht="11.25">
      <c r="A161" s="162" t="s">
        <v>1707</v>
      </c>
      <c r="B161" s="7" t="s">
        <v>1708</v>
      </c>
    </row>
    <row r="162" spans="1:2" ht="11.25">
      <c r="A162" s="162" t="s">
        <v>1709</v>
      </c>
      <c r="B162" s="7" t="s">
        <v>1710</v>
      </c>
    </row>
    <row r="163" spans="1:2" ht="11.25">
      <c r="A163" s="162" t="s">
        <v>1711</v>
      </c>
      <c r="B163" s="7" t="s">
        <v>1712</v>
      </c>
    </row>
    <row r="164" spans="1:2" ht="11.25">
      <c r="A164" s="162" t="s">
        <v>1713</v>
      </c>
      <c r="B164" s="7" t="s">
        <v>1714</v>
      </c>
    </row>
    <row r="165" spans="1:2" ht="11.25">
      <c r="A165" s="162" t="s">
        <v>1715</v>
      </c>
      <c r="B165" s="7" t="s">
        <v>1716</v>
      </c>
    </row>
    <row r="166" spans="1:2" ht="11.25">
      <c r="A166" s="162" t="s">
        <v>1717</v>
      </c>
      <c r="B166" s="7" t="s">
        <v>1718</v>
      </c>
    </row>
    <row r="167" spans="1:2" ht="11.25">
      <c r="A167" s="162" t="s">
        <v>1719</v>
      </c>
      <c r="B167" s="7" t="s">
        <v>1720</v>
      </c>
    </row>
    <row r="168" spans="1:2" ht="11.25">
      <c r="A168" s="162" t="s">
        <v>1721</v>
      </c>
      <c r="B168" s="7" t="s">
        <v>1722</v>
      </c>
    </row>
    <row r="169" spans="1:2" ht="11.25">
      <c r="A169" s="162" t="s">
        <v>1723</v>
      </c>
      <c r="B169" s="7" t="s">
        <v>1724</v>
      </c>
    </row>
    <row r="170" spans="1:2" ht="11.25">
      <c r="A170" s="162" t="s">
        <v>1725</v>
      </c>
      <c r="B170" s="7" t="s">
        <v>1726</v>
      </c>
    </row>
    <row r="171" spans="1:2" ht="11.25">
      <c r="A171" s="162" t="s">
        <v>1727</v>
      </c>
      <c r="B171" s="7" t="s">
        <v>1728</v>
      </c>
    </row>
    <row r="172" spans="1:2" ht="11.25">
      <c r="A172" s="162" t="s">
        <v>1729</v>
      </c>
      <c r="B172" s="7" t="s">
        <v>1730</v>
      </c>
    </row>
    <row r="173" spans="1:2" ht="11.25">
      <c r="A173" s="162" t="s">
        <v>1731</v>
      </c>
      <c r="B173" s="7" t="s">
        <v>1732</v>
      </c>
    </row>
    <row r="174" spans="1:2" ht="11.25">
      <c r="A174" s="162" t="s">
        <v>1733</v>
      </c>
      <c r="B174" s="7" t="s">
        <v>1734</v>
      </c>
    </row>
    <row r="175" spans="1:2" ht="11.25">
      <c r="A175" s="162" t="s">
        <v>1735</v>
      </c>
      <c r="B175" s="7" t="s">
        <v>1736</v>
      </c>
    </row>
    <row r="176" spans="1:2" ht="11.25">
      <c r="A176" s="162" t="s">
        <v>1737</v>
      </c>
      <c r="B176" s="7" t="s">
        <v>1738</v>
      </c>
    </row>
    <row r="177" spans="1:2" ht="11.25">
      <c r="A177" s="162" t="s">
        <v>1739</v>
      </c>
      <c r="B177" s="7" t="s">
        <v>1740</v>
      </c>
    </row>
    <row r="178" spans="1:2" ht="11.25">
      <c r="A178" s="162" t="s">
        <v>1741</v>
      </c>
      <c r="B178" s="7" t="s">
        <v>1742</v>
      </c>
    </row>
    <row r="179" spans="1:2" ht="11.25">
      <c r="A179" s="162" t="s">
        <v>1743</v>
      </c>
      <c r="B179" s="7" t="s">
        <v>1744</v>
      </c>
    </row>
    <row r="180" spans="1:2" ht="11.25">
      <c r="A180" s="162" t="s">
        <v>1745</v>
      </c>
      <c r="B180" s="7" t="s">
        <v>1746</v>
      </c>
    </row>
    <row r="181" spans="1:2" ht="11.25">
      <c r="A181" s="162" t="s">
        <v>1747</v>
      </c>
      <c r="B181" s="7" t="s">
        <v>1748</v>
      </c>
    </row>
    <row r="182" spans="1:2" ht="11.25">
      <c r="A182" s="162" t="s">
        <v>1749</v>
      </c>
      <c r="B182" s="7" t="s">
        <v>1750</v>
      </c>
    </row>
    <row r="183" spans="1:2" ht="11.25">
      <c r="A183" s="162" t="s">
        <v>1751</v>
      </c>
      <c r="B183" s="7" t="s">
        <v>1752</v>
      </c>
    </row>
    <row r="184" spans="1:2" ht="11.25">
      <c r="A184" s="162" t="s">
        <v>1753</v>
      </c>
      <c r="B184" s="7" t="s">
        <v>1754</v>
      </c>
    </row>
    <row r="185" spans="1:2" ht="11.25">
      <c r="A185" s="162" t="s">
        <v>1755</v>
      </c>
      <c r="B185" s="7" t="s">
        <v>1756</v>
      </c>
    </row>
    <row r="186" spans="1:2" ht="11.25">
      <c r="A186" s="162" t="s">
        <v>1757</v>
      </c>
      <c r="B186" s="7" t="s">
        <v>1758</v>
      </c>
    </row>
    <row r="187" spans="1:2" ht="11.25">
      <c r="A187" s="162" t="s">
        <v>1759</v>
      </c>
      <c r="B187" s="7" t="s">
        <v>1760</v>
      </c>
    </row>
    <row r="188" spans="1:2" ht="11.25">
      <c r="A188" s="162" t="s">
        <v>1761</v>
      </c>
      <c r="B188" s="7" t="s">
        <v>1762</v>
      </c>
    </row>
    <row r="189" spans="1:2" ht="11.25">
      <c r="A189" s="162" t="s">
        <v>1763</v>
      </c>
      <c r="B189" s="7" t="s">
        <v>1764</v>
      </c>
    </row>
    <row r="190" spans="1:2" ht="11.25">
      <c r="A190" s="162" t="s">
        <v>1765</v>
      </c>
      <c r="B190" s="7" t="s">
        <v>1766</v>
      </c>
    </row>
    <row r="191" spans="1:2" ht="11.25">
      <c r="A191" s="162" t="s">
        <v>1767</v>
      </c>
      <c r="B191" s="7" t="s">
        <v>1768</v>
      </c>
    </row>
    <row r="192" spans="1:2" ht="11.25">
      <c r="A192" s="162" t="s">
        <v>1769</v>
      </c>
      <c r="B192" s="7" t="s">
        <v>1770</v>
      </c>
    </row>
    <row r="193" spans="1:2" ht="11.25">
      <c r="A193" s="162" t="s">
        <v>1771</v>
      </c>
      <c r="B193" s="7" t="s">
        <v>1772</v>
      </c>
    </row>
    <row r="194" spans="1:2" ht="11.25">
      <c r="A194" s="162" t="s">
        <v>1773</v>
      </c>
      <c r="B194" s="7" t="s">
        <v>1774</v>
      </c>
    </row>
    <row r="195" spans="1:2" ht="11.25">
      <c r="A195" s="162" t="s">
        <v>1775</v>
      </c>
      <c r="B195" s="7" t="s">
        <v>1776</v>
      </c>
    </row>
    <row r="196" spans="1:2" ht="11.25">
      <c r="A196" s="162" t="s">
        <v>1777</v>
      </c>
      <c r="B196" s="7" t="s">
        <v>1778</v>
      </c>
    </row>
    <row r="197" spans="1:2" ht="11.25">
      <c r="A197" s="162" t="s">
        <v>1779</v>
      </c>
      <c r="B197" s="7" t="s">
        <v>1780</v>
      </c>
    </row>
    <row r="198" spans="1:2" ht="11.25">
      <c r="A198" s="162" t="s">
        <v>1781</v>
      </c>
      <c r="B198" s="7" t="s">
        <v>1782</v>
      </c>
    </row>
    <row r="199" spans="1:2" ht="11.25">
      <c r="A199" s="162" t="s">
        <v>1783</v>
      </c>
      <c r="B199" s="7" t="s">
        <v>1784</v>
      </c>
    </row>
    <row r="200" spans="1:2" ht="11.25">
      <c r="A200" s="162" t="s">
        <v>1785</v>
      </c>
      <c r="B200" s="7" t="s">
        <v>1786</v>
      </c>
    </row>
    <row r="201" spans="1:2" ht="11.25">
      <c r="A201" s="162" t="s">
        <v>1787</v>
      </c>
      <c r="B201" s="7" t="s">
        <v>1788</v>
      </c>
    </row>
    <row r="202" spans="1:2" ht="11.25">
      <c r="A202" s="162" t="s">
        <v>1789</v>
      </c>
      <c r="B202" s="7" t="s">
        <v>1790</v>
      </c>
    </row>
    <row r="203" spans="1:2" ht="11.25">
      <c r="A203" s="162" t="s">
        <v>1791</v>
      </c>
      <c r="B203" s="7" t="s">
        <v>1792</v>
      </c>
    </row>
    <row r="204" spans="1:2" ht="11.25">
      <c r="A204" s="162" t="s">
        <v>1793</v>
      </c>
      <c r="B204" s="7" t="s">
        <v>1794</v>
      </c>
    </row>
    <row r="205" spans="1:2" ht="11.25">
      <c r="A205" s="162" t="s">
        <v>1795</v>
      </c>
      <c r="B205" s="7" t="s">
        <v>1796</v>
      </c>
    </row>
    <row r="206" spans="1:2" ht="11.25">
      <c r="A206" s="162" t="s">
        <v>1797</v>
      </c>
      <c r="B206" s="7" t="s">
        <v>1798</v>
      </c>
    </row>
    <row r="207" spans="1:2" ht="11.25">
      <c r="A207" s="162" t="s">
        <v>1799</v>
      </c>
      <c r="B207" s="7" t="s">
        <v>1800</v>
      </c>
    </row>
    <row r="208" spans="1:2" ht="11.25">
      <c r="A208" s="162" t="s">
        <v>1801</v>
      </c>
      <c r="B208" s="7" t="s">
        <v>1802</v>
      </c>
    </row>
    <row r="209" spans="1:2" ht="11.25">
      <c r="A209" s="162" t="s">
        <v>1803</v>
      </c>
      <c r="B209" s="7" t="s">
        <v>1804</v>
      </c>
    </row>
    <row r="210" spans="1:2" ht="11.25">
      <c r="A210" s="162" t="s">
        <v>1805</v>
      </c>
      <c r="B210" s="7" t="s">
        <v>1806</v>
      </c>
    </row>
    <row r="211" spans="1:2" ht="11.25">
      <c r="A211" s="162" t="s">
        <v>1807</v>
      </c>
      <c r="B211" s="7" t="s">
        <v>1808</v>
      </c>
    </row>
    <row r="212" spans="1:2" ht="11.25">
      <c r="A212" s="162" t="s">
        <v>1809</v>
      </c>
      <c r="B212" s="7" t="s">
        <v>1810</v>
      </c>
    </row>
    <row r="213" spans="1:2" ht="11.25">
      <c r="A213" s="162" t="s">
        <v>1811</v>
      </c>
      <c r="B213" s="7" t="s">
        <v>1812</v>
      </c>
    </row>
    <row r="214" spans="1:2" ht="11.25">
      <c r="A214" s="162" t="s">
        <v>1813</v>
      </c>
      <c r="B214" s="7" t="s">
        <v>1814</v>
      </c>
    </row>
    <row r="215" spans="1:2" ht="11.25">
      <c r="A215" s="162" t="s">
        <v>1815</v>
      </c>
      <c r="B215" s="7" t="s">
        <v>1816</v>
      </c>
    </row>
    <row r="216" spans="1:2" ht="11.25">
      <c r="A216" s="162" t="s">
        <v>1817</v>
      </c>
      <c r="B216" s="7" t="s">
        <v>1818</v>
      </c>
    </row>
    <row r="217" spans="1:2" ht="11.25">
      <c r="A217" s="162" t="s">
        <v>1819</v>
      </c>
      <c r="B217" s="7" t="s">
        <v>1820</v>
      </c>
    </row>
    <row r="218" spans="1:2" ht="11.25">
      <c r="A218" s="162" t="s">
        <v>1821</v>
      </c>
      <c r="B218" s="7" t="s">
        <v>1822</v>
      </c>
    </row>
    <row r="219" spans="1:2" ht="11.25">
      <c r="A219" s="162" t="s">
        <v>1823</v>
      </c>
      <c r="B219" s="7" t="s">
        <v>1824</v>
      </c>
    </row>
    <row r="220" spans="1:2" ht="11.25">
      <c r="A220" s="162" t="s">
        <v>1825</v>
      </c>
      <c r="B220" s="7" t="s">
        <v>1826</v>
      </c>
    </row>
    <row r="221" spans="1:2" ht="11.25">
      <c r="A221" s="162" t="s">
        <v>1827</v>
      </c>
      <c r="B221" s="7" t="s">
        <v>1828</v>
      </c>
    </row>
    <row r="222" spans="1:2" ht="11.25">
      <c r="A222" s="162" t="s">
        <v>1829</v>
      </c>
      <c r="B222" s="7" t="s">
        <v>1830</v>
      </c>
    </row>
    <row r="223" spans="1:2" ht="11.25">
      <c r="A223" s="162" t="s">
        <v>1831</v>
      </c>
      <c r="B223" s="7" t="s">
        <v>1832</v>
      </c>
    </row>
    <row r="224" spans="1:2" ht="11.25">
      <c r="A224" s="162" t="s">
        <v>1833</v>
      </c>
      <c r="B224" s="7" t="s">
        <v>1834</v>
      </c>
    </row>
    <row r="225" spans="1:2" ht="11.25">
      <c r="A225" s="162" t="s">
        <v>1835</v>
      </c>
      <c r="B225" s="7" t="s">
        <v>1836</v>
      </c>
    </row>
    <row r="226" spans="1:2" ht="11.25">
      <c r="A226" s="162" t="s">
        <v>1837</v>
      </c>
      <c r="B226" s="7" t="s">
        <v>1838</v>
      </c>
    </row>
    <row r="227" spans="1:2" ht="11.25">
      <c r="A227" s="162" t="s">
        <v>1839</v>
      </c>
      <c r="B227" s="7" t="s">
        <v>1840</v>
      </c>
    </row>
    <row r="228" spans="1:2" ht="11.25">
      <c r="A228" s="162" t="s">
        <v>1841</v>
      </c>
      <c r="B228" s="7" t="s">
        <v>1842</v>
      </c>
    </row>
    <row r="229" spans="1:2" ht="11.25">
      <c r="A229" s="162" t="s">
        <v>1843</v>
      </c>
      <c r="B229" s="7" t="s">
        <v>1844</v>
      </c>
    </row>
    <row r="230" spans="1:2" ht="11.25">
      <c r="A230" s="162" t="s">
        <v>1845</v>
      </c>
      <c r="B230" s="7" t="s">
        <v>1846</v>
      </c>
    </row>
    <row r="231" spans="1:2" ht="11.25">
      <c r="A231" s="162" t="s">
        <v>1847</v>
      </c>
      <c r="B231" s="7" t="s">
        <v>1848</v>
      </c>
    </row>
    <row r="232" spans="1:2" ht="11.25">
      <c r="A232" s="162" t="s">
        <v>2058</v>
      </c>
      <c r="B232" s="7" t="s">
        <v>1849</v>
      </c>
    </row>
    <row r="233" spans="1:2" ht="11.25">
      <c r="A233" s="162" t="s">
        <v>1850</v>
      </c>
      <c r="B233" s="7" t="s">
        <v>1851</v>
      </c>
    </row>
    <row r="234" spans="1:2" ht="11.25">
      <c r="A234" s="162" t="s">
        <v>1852</v>
      </c>
      <c r="B234" s="7" t="s">
        <v>1853</v>
      </c>
    </row>
    <row r="235" spans="1:2" ht="11.25">
      <c r="A235" s="162" t="s">
        <v>1854</v>
      </c>
      <c r="B235" s="7" t="s">
        <v>1855</v>
      </c>
    </row>
    <row r="236" spans="1:2" ht="11.25">
      <c r="A236" s="162" t="s">
        <v>1856</v>
      </c>
      <c r="B236" s="7" t="s">
        <v>1857</v>
      </c>
    </row>
    <row r="237" spans="1:2" ht="11.25">
      <c r="A237" s="162" t="s">
        <v>1858</v>
      </c>
      <c r="B237" s="7" t="s">
        <v>1859</v>
      </c>
    </row>
    <row r="238" spans="1:2" ht="11.25">
      <c r="A238" s="162" t="s">
        <v>1860</v>
      </c>
      <c r="B238" s="7" t="s">
        <v>1861</v>
      </c>
    </row>
    <row r="239" spans="1:2" ht="11.25">
      <c r="A239" s="162" t="s">
        <v>1862</v>
      </c>
      <c r="B239" s="7" t="s">
        <v>1863</v>
      </c>
    </row>
    <row r="240" spans="1:2" ht="11.25">
      <c r="A240" s="162" t="s">
        <v>1864</v>
      </c>
      <c r="B240" s="7" t="s">
        <v>1865</v>
      </c>
    </row>
    <row r="241" spans="1:2" ht="11.25">
      <c r="A241" s="162" t="s">
        <v>1866</v>
      </c>
      <c r="B241" s="7" t="s">
        <v>1867</v>
      </c>
    </row>
    <row r="242" spans="1:2" ht="11.25">
      <c r="A242" s="162" t="s">
        <v>1868</v>
      </c>
      <c r="B242" s="7" t="s">
        <v>1869</v>
      </c>
    </row>
    <row r="243" spans="1:2" ht="11.25">
      <c r="A243" s="162" t="s">
        <v>1870</v>
      </c>
      <c r="B243" s="7" t="s">
        <v>1871</v>
      </c>
    </row>
    <row r="244" spans="1:2" ht="11.25">
      <c r="A244" s="162" t="s">
        <v>1872</v>
      </c>
      <c r="B244" s="7" t="s">
        <v>1873</v>
      </c>
    </row>
    <row r="245" spans="1:2" ht="11.25">
      <c r="A245" s="162" t="s">
        <v>1874</v>
      </c>
      <c r="B245" s="7" t="s">
        <v>1875</v>
      </c>
    </row>
    <row r="246" spans="1:2" ht="11.25">
      <c r="A246" s="162" t="s">
        <v>1876</v>
      </c>
      <c r="B246" s="7" t="s">
        <v>1877</v>
      </c>
    </row>
    <row r="247" spans="1:2" ht="11.25">
      <c r="A247" s="162" t="s">
        <v>1878</v>
      </c>
      <c r="B247" s="7" t="s">
        <v>1879</v>
      </c>
    </row>
    <row r="248" spans="1:2" ht="11.25">
      <c r="A248" s="162" t="s">
        <v>1880</v>
      </c>
      <c r="B248" s="7" t="s">
        <v>1881</v>
      </c>
    </row>
    <row r="249" spans="1:2" ht="11.25">
      <c r="A249" s="162" t="s">
        <v>1882</v>
      </c>
      <c r="B249" s="7" t="s">
        <v>1883</v>
      </c>
    </row>
    <row r="250" spans="1:2" ht="11.25">
      <c r="A250" s="162" t="s">
        <v>1884</v>
      </c>
      <c r="B250" s="7" t="s">
        <v>1885</v>
      </c>
    </row>
    <row r="251" spans="1:2" ht="11.25">
      <c r="A251" s="162" t="s">
        <v>1886</v>
      </c>
      <c r="B251" s="7" t="s">
        <v>1887</v>
      </c>
    </row>
    <row r="252" spans="1:2" ht="11.25">
      <c r="A252" s="162" t="s">
        <v>1888</v>
      </c>
      <c r="B252" s="7" t="s">
        <v>1889</v>
      </c>
    </row>
    <row r="253" spans="1:2" ht="11.25">
      <c r="A253" s="162" t="s">
        <v>1890</v>
      </c>
      <c r="B253" s="7" t="s">
        <v>1891</v>
      </c>
    </row>
    <row r="254" spans="1:2" ht="11.25">
      <c r="A254" s="162" t="s">
        <v>1892</v>
      </c>
      <c r="B254" s="7" t="s">
        <v>1893</v>
      </c>
    </row>
    <row r="255" spans="1:2" ht="11.25">
      <c r="A255" s="162" t="s">
        <v>1894</v>
      </c>
      <c r="B255" s="7" t="s">
        <v>1895</v>
      </c>
    </row>
    <row r="256" spans="1:2" ht="11.25">
      <c r="A256" s="162" t="s">
        <v>1896</v>
      </c>
      <c r="B256" s="7" t="s">
        <v>1897</v>
      </c>
    </row>
    <row r="257" spans="1:2" ht="11.25">
      <c r="A257" s="162" t="s">
        <v>2059</v>
      </c>
      <c r="B257" s="7" t="s">
        <v>1898</v>
      </c>
    </row>
    <row r="258" spans="1:2" ht="11.25">
      <c r="A258" s="162" t="s">
        <v>1899</v>
      </c>
      <c r="B258" s="7" t="s">
        <v>1900</v>
      </c>
    </row>
    <row r="259" spans="1:2" ht="11.25">
      <c r="A259" s="162" t="s">
        <v>1901</v>
      </c>
      <c r="B259" s="7" t="s">
        <v>1902</v>
      </c>
    </row>
    <row r="260" spans="1:2" ht="11.25">
      <c r="A260" s="162" t="s">
        <v>1903</v>
      </c>
      <c r="B260" s="7" t="s">
        <v>1904</v>
      </c>
    </row>
    <row r="261" spans="1:2" ht="11.25">
      <c r="A261" s="162" t="s">
        <v>2060</v>
      </c>
      <c r="B261" s="7" t="s">
        <v>1905</v>
      </c>
    </row>
    <row r="262" spans="1:2" ht="11.25">
      <c r="A262" s="162" t="s">
        <v>1906</v>
      </c>
      <c r="B262" s="7" t="s">
        <v>1907</v>
      </c>
    </row>
    <row r="263" spans="1:2" ht="11.25">
      <c r="A263" s="162" t="s">
        <v>1908</v>
      </c>
      <c r="B263" s="7" t="s">
        <v>1909</v>
      </c>
    </row>
    <row r="264" spans="1:2" ht="11.25">
      <c r="A264" s="162" t="s">
        <v>1910</v>
      </c>
      <c r="B264" s="7" t="s">
        <v>1911</v>
      </c>
    </row>
    <row r="265" spans="1:2" ht="11.25">
      <c r="A265" s="162" t="s">
        <v>1912</v>
      </c>
      <c r="B265" s="7" t="s">
        <v>1913</v>
      </c>
    </row>
    <row r="266" spans="1:2" ht="11.25">
      <c r="A266" s="162" t="s">
        <v>1914</v>
      </c>
      <c r="B266" s="7" t="s">
        <v>1915</v>
      </c>
    </row>
    <row r="267" spans="1:2" ht="11.25">
      <c r="A267" s="162" t="s">
        <v>1916</v>
      </c>
      <c r="B267" s="7" t="s">
        <v>1917</v>
      </c>
    </row>
    <row r="268" spans="1:2" ht="11.25">
      <c r="A268" s="162" t="s">
        <v>1918</v>
      </c>
      <c r="B268" s="7" t="s">
        <v>1919</v>
      </c>
    </row>
    <row r="269" spans="1:2" ht="11.25">
      <c r="A269" s="162" t="s">
        <v>1920</v>
      </c>
      <c r="B269" s="7" t="s">
        <v>1921</v>
      </c>
    </row>
    <row r="270" spans="1:2" ht="11.25">
      <c r="A270" s="162" t="s">
        <v>1922</v>
      </c>
      <c r="B270" s="7" t="s">
        <v>1923</v>
      </c>
    </row>
    <row r="271" spans="1:2" ht="11.25">
      <c r="A271" s="162" t="s">
        <v>1924</v>
      </c>
      <c r="B271" s="7" t="s">
        <v>1925</v>
      </c>
    </row>
    <row r="272" spans="1:2" ht="11.25">
      <c r="A272" s="162" t="s">
        <v>1926</v>
      </c>
      <c r="B272" s="7" t="s">
        <v>1927</v>
      </c>
    </row>
    <row r="273" spans="1:2" ht="11.25">
      <c r="A273" s="162" t="s">
        <v>2061</v>
      </c>
      <c r="B273" s="7" t="s">
        <v>1928</v>
      </c>
    </row>
    <row r="274" spans="1:2" ht="11.25">
      <c r="A274" s="162" t="s">
        <v>1929</v>
      </c>
      <c r="B274" s="7" t="s">
        <v>1930</v>
      </c>
    </row>
    <row r="275" spans="1:2" ht="11.25">
      <c r="A275" s="162" t="s">
        <v>1931</v>
      </c>
      <c r="B275" s="7" t="s">
        <v>1932</v>
      </c>
    </row>
    <row r="276" spans="1:2" ht="11.25">
      <c r="A276" s="162" t="s">
        <v>1933</v>
      </c>
      <c r="B276" s="7" t="s">
        <v>1934</v>
      </c>
    </row>
    <row r="277" spans="1:2" ht="11.25">
      <c r="A277" s="162" t="s">
        <v>1935</v>
      </c>
      <c r="B277" s="7" t="s">
        <v>1936</v>
      </c>
    </row>
    <row r="278" spans="1:2" ht="11.25">
      <c r="A278" s="162" t="s">
        <v>1937</v>
      </c>
      <c r="B278" s="7" t="s">
        <v>1938</v>
      </c>
    </row>
    <row r="279" spans="1:2" ht="11.25">
      <c r="A279" s="162" t="s">
        <v>1939</v>
      </c>
      <c r="B279" s="7" t="s">
        <v>1940</v>
      </c>
    </row>
    <row r="280" spans="1:2" ht="11.25">
      <c r="A280" s="162" t="s">
        <v>1941</v>
      </c>
      <c r="B280" s="7" t="s">
        <v>1942</v>
      </c>
    </row>
    <row r="281" spans="1:2" ht="11.25">
      <c r="A281" s="162" t="s">
        <v>1943</v>
      </c>
      <c r="B281" s="7" t="s">
        <v>1944</v>
      </c>
    </row>
    <row r="282" spans="1:2" ht="11.25">
      <c r="A282" s="162" t="s">
        <v>1945</v>
      </c>
      <c r="B282" s="7" t="s">
        <v>1946</v>
      </c>
    </row>
    <row r="283" spans="1:2" ht="11.25">
      <c r="A283" s="162" t="s">
        <v>1947</v>
      </c>
      <c r="B283" s="7" t="s">
        <v>1948</v>
      </c>
    </row>
    <row r="284" spans="1:2" ht="11.25">
      <c r="A284" s="162" t="s">
        <v>1949</v>
      </c>
      <c r="B284" s="7" t="s">
        <v>1950</v>
      </c>
    </row>
    <row r="285" spans="1:2" ht="11.25">
      <c r="A285" s="162" t="s">
        <v>1951</v>
      </c>
      <c r="B285" s="7" t="s">
        <v>1952</v>
      </c>
    </row>
    <row r="286" spans="1:2" ht="11.25">
      <c r="A286" s="162" t="s">
        <v>1953</v>
      </c>
      <c r="B286" s="7" t="s">
        <v>1954</v>
      </c>
    </row>
    <row r="287" spans="1:2" ht="11.25">
      <c r="A287" s="162" t="s">
        <v>1955</v>
      </c>
      <c r="B287" s="7" t="s">
        <v>1956</v>
      </c>
    </row>
    <row r="288" spans="1:2" ht="11.25">
      <c r="A288" s="162" t="s">
        <v>1957</v>
      </c>
      <c r="B288" s="7" t="s">
        <v>1958</v>
      </c>
    </row>
    <row r="289" spans="1:2" ht="11.25">
      <c r="A289" s="162" t="s">
        <v>1959</v>
      </c>
      <c r="B289" s="7" t="s">
        <v>1960</v>
      </c>
    </row>
    <row r="290" spans="1:2" ht="11.25">
      <c r="A290" s="162" t="s">
        <v>1961</v>
      </c>
      <c r="B290" s="7" t="s">
        <v>1962</v>
      </c>
    </row>
    <row r="291" spans="1:2" ht="11.25">
      <c r="A291" s="162" t="s">
        <v>1963</v>
      </c>
      <c r="B291" s="7" t="s">
        <v>1964</v>
      </c>
    </row>
    <row r="292" spans="1:2" ht="11.25">
      <c r="A292" s="162" t="s">
        <v>1965</v>
      </c>
      <c r="B292" s="7" t="s">
        <v>1966</v>
      </c>
    </row>
    <row r="293" spans="1:2" ht="11.25">
      <c r="A293" s="162" t="s">
        <v>1967</v>
      </c>
      <c r="B293" s="7" t="s">
        <v>1968</v>
      </c>
    </row>
    <row r="294" spans="1:2" ht="11.25">
      <c r="A294" s="162" t="s">
        <v>1969</v>
      </c>
      <c r="B294" s="7" t="s">
        <v>1970</v>
      </c>
    </row>
    <row r="295" spans="1:2" ht="11.25">
      <c r="A295" s="162" t="s">
        <v>1971</v>
      </c>
      <c r="B295" s="7" t="s">
        <v>1972</v>
      </c>
    </row>
    <row r="296" spans="1:2" ht="11.25">
      <c r="A296" s="162" t="s">
        <v>1973</v>
      </c>
      <c r="B296" s="7" t="s">
        <v>1974</v>
      </c>
    </row>
    <row r="297" spans="1:2" ht="11.25">
      <c r="A297" s="162" t="s">
        <v>1975</v>
      </c>
      <c r="B297" s="7" t="s">
        <v>1976</v>
      </c>
    </row>
    <row r="298" spans="1:2" ht="11.25">
      <c r="A298" s="162" t="s">
        <v>1977</v>
      </c>
      <c r="B298" s="7" t="s">
        <v>1978</v>
      </c>
    </row>
    <row r="299" spans="1:2" ht="11.25">
      <c r="A299" s="162" t="s">
        <v>1979</v>
      </c>
      <c r="B299" s="7" t="s">
        <v>1980</v>
      </c>
    </row>
    <row r="300" spans="1:2" ht="11.25">
      <c r="A300" s="162" t="s">
        <v>1981</v>
      </c>
      <c r="B300" s="7" t="s">
        <v>1982</v>
      </c>
    </row>
    <row r="301" spans="1:2" ht="11.25">
      <c r="A301" s="162" t="s">
        <v>1983</v>
      </c>
      <c r="B301" s="7" t="s">
        <v>1984</v>
      </c>
    </row>
    <row r="302" spans="1:2" ht="11.25">
      <c r="A302" s="162" t="s">
        <v>1985</v>
      </c>
      <c r="B302" s="7" t="s">
        <v>1986</v>
      </c>
    </row>
    <row r="303" spans="1:2" ht="11.25">
      <c r="A303" s="162" t="s">
        <v>1987</v>
      </c>
      <c r="B303" s="7" t="s">
        <v>1988</v>
      </c>
    </row>
    <row r="304" spans="1:2" ht="11.25">
      <c r="A304" s="162" t="s">
        <v>1989</v>
      </c>
      <c r="B304" s="7" t="s">
        <v>1990</v>
      </c>
    </row>
    <row r="305" spans="1:2" ht="11.25">
      <c r="A305" s="162" t="s">
        <v>1991</v>
      </c>
      <c r="B305" s="7" t="s">
        <v>1992</v>
      </c>
    </row>
    <row r="306" spans="1:2" ht="11.25">
      <c r="A306" s="162" t="s">
        <v>1993</v>
      </c>
      <c r="B306" s="7" t="s">
        <v>1994</v>
      </c>
    </row>
    <row r="307" spans="1:2" ht="11.25">
      <c r="A307" s="162" t="s">
        <v>1995</v>
      </c>
      <c r="B307" s="7" t="s">
        <v>1996</v>
      </c>
    </row>
    <row r="308" spans="1:2" ht="11.25">
      <c r="A308" s="162" t="s">
        <v>1997</v>
      </c>
      <c r="B308" s="7" t="s">
        <v>1998</v>
      </c>
    </row>
    <row r="309" spans="1:2" ht="11.25">
      <c r="A309" s="162" t="s">
        <v>1999</v>
      </c>
      <c r="B309" s="7" t="s">
        <v>2000</v>
      </c>
    </row>
    <row r="310" spans="1:2" ht="11.25">
      <c r="A310" s="162" t="s">
        <v>2001</v>
      </c>
      <c r="B310" s="7" t="s">
        <v>2002</v>
      </c>
    </row>
    <row r="311" spans="1:2" ht="11.25">
      <c r="A311" s="162" t="s">
        <v>2003</v>
      </c>
      <c r="B311" s="7" t="s">
        <v>2004</v>
      </c>
    </row>
    <row r="312" spans="1:2" ht="11.25">
      <c r="A312" s="162" t="s">
        <v>82</v>
      </c>
      <c r="B312" s="7" t="s">
        <v>83</v>
      </c>
    </row>
    <row r="313" spans="1:2" ht="11.25">
      <c r="A313" s="162" t="s">
        <v>84</v>
      </c>
      <c r="B313" s="7" t="s">
        <v>85</v>
      </c>
    </row>
    <row r="314" spans="1:2" ht="11.25">
      <c r="A314" s="162" t="s">
        <v>86</v>
      </c>
      <c r="B314" s="7" t="s">
        <v>87</v>
      </c>
    </row>
    <row r="315" spans="1:2" ht="11.25">
      <c r="A315" s="162" t="s">
        <v>88</v>
      </c>
      <c r="B315" s="7" t="s">
        <v>89</v>
      </c>
    </row>
    <row r="316" spans="1:2" ht="11.25">
      <c r="A316" s="162" t="s">
        <v>90</v>
      </c>
      <c r="B316" s="7" t="s">
        <v>91</v>
      </c>
    </row>
    <row r="317" spans="1:2" ht="11.25">
      <c r="A317" s="162" t="s">
        <v>92</v>
      </c>
      <c r="B317" s="7" t="s">
        <v>93</v>
      </c>
    </row>
    <row r="318" spans="1:2" ht="11.25">
      <c r="A318" s="162" t="s">
        <v>94</v>
      </c>
      <c r="B318" s="7" t="s">
        <v>95</v>
      </c>
    </row>
    <row r="319" spans="1:2" ht="11.25">
      <c r="A319" s="162" t="s">
        <v>96</v>
      </c>
      <c r="B319" s="7" t="s">
        <v>97</v>
      </c>
    </row>
    <row r="320" spans="1:2" ht="11.25">
      <c r="A320" s="162" t="s">
        <v>98</v>
      </c>
      <c r="B320" s="7" t="s">
        <v>99</v>
      </c>
    </row>
    <row r="321" spans="1:2" ht="11.25">
      <c r="A321" s="162" t="s">
        <v>100</v>
      </c>
      <c r="B321" s="7" t="s">
        <v>101</v>
      </c>
    </row>
    <row r="322" spans="1:2" ht="11.25">
      <c r="A322" s="162" t="s">
        <v>102</v>
      </c>
      <c r="B322" s="7" t="s">
        <v>103</v>
      </c>
    </row>
    <row r="323" spans="1:2" ht="11.25">
      <c r="A323" s="162" t="s">
        <v>104</v>
      </c>
      <c r="B323" s="7" t="s">
        <v>105</v>
      </c>
    </row>
    <row r="324" spans="1:2" ht="11.25">
      <c r="A324" s="162" t="s">
        <v>106</v>
      </c>
      <c r="B324" s="7" t="s">
        <v>107</v>
      </c>
    </row>
    <row r="325" spans="1:2" ht="11.25">
      <c r="A325" s="162" t="s">
        <v>108</v>
      </c>
      <c r="B325" s="7" t="s">
        <v>109</v>
      </c>
    </row>
    <row r="326" spans="1:2" ht="11.25">
      <c r="A326" s="162" t="s">
        <v>110</v>
      </c>
      <c r="B326" s="7" t="s">
        <v>111</v>
      </c>
    </row>
    <row r="327" spans="1:2" ht="11.25">
      <c r="A327" s="162" t="s">
        <v>112</v>
      </c>
      <c r="B327" s="7" t="s">
        <v>113</v>
      </c>
    </row>
    <row r="328" spans="1:2" ht="11.25">
      <c r="A328" s="162" t="s">
        <v>114</v>
      </c>
      <c r="B328" s="7" t="s">
        <v>115</v>
      </c>
    </row>
    <row r="329" spans="1:2" ht="11.25">
      <c r="A329" s="162" t="s">
        <v>116</v>
      </c>
      <c r="B329" s="7" t="s">
        <v>117</v>
      </c>
    </row>
    <row r="330" spans="1:2" ht="11.25">
      <c r="A330" s="162" t="s">
        <v>2062</v>
      </c>
      <c r="B330" s="7" t="s">
        <v>118</v>
      </c>
    </row>
    <row r="331" spans="1:2" ht="11.25">
      <c r="A331" s="162" t="s">
        <v>119</v>
      </c>
      <c r="B331" s="7" t="s">
        <v>120</v>
      </c>
    </row>
    <row r="332" spans="1:2" ht="11.25">
      <c r="A332" s="162" t="s">
        <v>121</v>
      </c>
      <c r="B332" s="7" t="s">
        <v>122</v>
      </c>
    </row>
    <row r="333" spans="1:2" ht="11.25">
      <c r="A333" s="162" t="s">
        <v>123</v>
      </c>
      <c r="B333" s="7" t="s">
        <v>124</v>
      </c>
    </row>
    <row r="334" spans="1:2" ht="11.25">
      <c r="A334" s="162" t="s">
        <v>125</v>
      </c>
      <c r="B334" s="7" t="s">
        <v>126</v>
      </c>
    </row>
    <row r="335" spans="1:2" ht="11.25">
      <c r="A335" s="162" t="s">
        <v>127</v>
      </c>
      <c r="B335" s="7" t="s">
        <v>128</v>
      </c>
    </row>
    <row r="336" spans="1:2" ht="11.25">
      <c r="A336" s="162" t="s">
        <v>129</v>
      </c>
      <c r="B336" s="7" t="s">
        <v>130</v>
      </c>
    </row>
    <row r="337" spans="1:2" ht="11.25">
      <c r="A337" s="162" t="s">
        <v>131</v>
      </c>
      <c r="B337" s="7" t="s">
        <v>132</v>
      </c>
    </row>
    <row r="338" spans="1:2" ht="11.25">
      <c r="A338" s="162" t="s">
        <v>133</v>
      </c>
      <c r="B338" s="7" t="s">
        <v>134</v>
      </c>
    </row>
    <row r="339" spans="1:2" ht="11.25">
      <c r="A339" s="162" t="s">
        <v>135</v>
      </c>
      <c r="B339" s="7" t="s">
        <v>136</v>
      </c>
    </row>
    <row r="340" spans="1:2" ht="11.25">
      <c r="A340" s="162" t="s">
        <v>137</v>
      </c>
      <c r="B340" s="7" t="s">
        <v>138</v>
      </c>
    </row>
    <row r="341" spans="1:2" ht="11.25">
      <c r="A341" s="162" t="s">
        <v>139</v>
      </c>
      <c r="B341" s="7" t="s">
        <v>140</v>
      </c>
    </row>
    <row r="342" spans="1:2" ht="11.25">
      <c r="A342" s="162" t="s">
        <v>141</v>
      </c>
      <c r="B342" s="7" t="s">
        <v>142</v>
      </c>
    </row>
    <row r="343" spans="1:2" ht="11.25">
      <c r="A343" s="162" t="s">
        <v>143</v>
      </c>
      <c r="B343" s="7" t="s">
        <v>144</v>
      </c>
    </row>
    <row r="344" spans="1:2" ht="11.25">
      <c r="A344" s="162" t="s">
        <v>145</v>
      </c>
      <c r="B344" s="7" t="s">
        <v>146</v>
      </c>
    </row>
    <row r="345" spans="1:2" ht="11.25">
      <c r="A345" s="162" t="s">
        <v>147</v>
      </c>
      <c r="B345" s="7" t="s">
        <v>148</v>
      </c>
    </row>
    <row r="346" spans="1:2" ht="11.25">
      <c r="A346" s="162" t="s">
        <v>149</v>
      </c>
      <c r="B346" s="7" t="s">
        <v>150</v>
      </c>
    </row>
    <row r="347" spans="1:2" ht="11.25">
      <c r="A347" s="162" t="s">
        <v>151</v>
      </c>
      <c r="B347" s="7" t="s">
        <v>152</v>
      </c>
    </row>
    <row r="348" spans="1:2" ht="11.25">
      <c r="A348" s="162" t="s">
        <v>153</v>
      </c>
      <c r="B348" s="7" t="s">
        <v>154</v>
      </c>
    </row>
    <row r="349" spans="1:2" ht="11.25">
      <c r="A349" s="162" t="s">
        <v>155</v>
      </c>
      <c r="B349" s="7" t="s">
        <v>2063</v>
      </c>
    </row>
    <row r="350" spans="1:2" ht="11.25">
      <c r="A350" s="162" t="s">
        <v>156</v>
      </c>
      <c r="B350" s="7" t="s">
        <v>157</v>
      </c>
    </row>
    <row r="351" spans="1:2" ht="11.25">
      <c r="A351" s="162" t="s">
        <v>158</v>
      </c>
      <c r="B351" s="7" t="s">
        <v>159</v>
      </c>
    </row>
    <row r="352" spans="1:2" ht="11.25">
      <c r="A352" s="162" t="s">
        <v>160</v>
      </c>
      <c r="B352" s="7" t="s">
        <v>161</v>
      </c>
    </row>
    <row r="353" spans="1:2" ht="11.25">
      <c r="A353" s="162" t="s">
        <v>162</v>
      </c>
      <c r="B353" s="7" t="s">
        <v>163</v>
      </c>
    </row>
    <row r="354" spans="1:2" ht="11.25">
      <c r="A354" s="162" t="s">
        <v>164</v>
      </c>
      <c r="B354" s="7" t="s">
        <v>165</v>
      </c>
    </row>
    <row r="355" spans="1:2" ht="11.25">
      <c r="A355" s="162" t="s">
        <v>166</v>
      </c>
      <c r="B355" s="7" t="s">
        <v>167</v>
      </c>
    </row>
    <row r="356" spans="1:2" ht="11.25">
      <c r="A356" s="162" t="s">
        <v>168</v>
      </c>
      <c r="B356" s="7" t="s">
        <v>330</v>
      </c>
    </row>
    <row r="357" spans="1:2" ht="11.25">
      <c r="A357" s="162" t="s">
        <v>331</v>
      </c>
      <c r="B357" s="7" t="s">
        <v>332</v>
      </c>
    </row>
    <row r="358" spans="1:2" ht="11.25">
      <c r="A358" s="162" t="s">
        <v>333</v>
      </c>
      <c r="B358" s="7" t="s">
        <v>334</v>
      </c>
    </row>
    <row r="359" spans="1:2" ht="11.25">
      <c r="A359" s="162" t="s">
        <v>335</v>
      </c>
      <c r="B359" s="7" t="s">
        <v>336</v>
      </c>
    </row>
    <row r="360" spans="1:2" ht="11.25">
      <c r="A360" s="162" t="s">
        <v>337</v>
      </c>
      <c r="B360" s="7" t="s">
        <v>338</v>
      </c>
    </row>
    <row r="361" spans="1:2" ht="11.25">
      <c r="A361" s="162" t="s">
        <v>339</v>
      </c>
      <c r="B361" s="7" t="s">
        <v>340</v>
      </c>
    </row>
    <row r="362" spans="1:2" ht="11.25">
      <c r="A362" s="162" t="s">
        <v>341</v>
      </c>
      <c r="B362" s="7" t="s">
        <v>342</v>
      </c>
    </row>
    <row r="363" spans="1:2" ht="11.25">
      <c r="A363" s="162" t="s">
        <v>343</v>
      </c>
      <c r="B363" s="7" t="s">
        <v>344</v>
      </c>
    </row>
    <row r="364" spans="1:2" ht="11.25">
      <c r="A364" s="162" t="s">
        <v>345</v>
      </c>
      <c r="B364" s="7" t="s">
        <v>346</v>
      </c>
    </row>
    <row r="365" spans="1:2" ht="11.25">
      <c r="A365" s="162" t="s">
        <v>347</v>
      </c>
      <c r="B365" s="7" t="s">
        <v>348</v>
      </c>
    </row>
    <row r="366" spans="1:2" ht="11.25">
      <c r="A366" s="162" t="s">
        <v>349</v>
      </c>
      <c r="B366" s="7" t="s">
        <v>350</v>
      </c>
    </row>
    <row r="367" spans="1:2" ht="11.25">
      <c r="A367" s="162" t="s">
        <v>351</v>
      </c>
      <c r="B367" s="7" t="s">
        <v>352</v>
      </c>
    </row>
    <row r="368" spans="1:2" ht="11.25">
      <c r="A368" s="162" t="s">
        <v>353</v>
      </c>
      <c r="B368" s="7" t="s">
        <v>354</v>
      </c>
    </row>
    <row r="369" spans="1:2" ht="11.25">
      <c r="A369" s="162" t="s">
        <v>355</v>
      </c>
      <c r="B369" s="7" t="s">
        <v>356</v>
      </c>
    </row>
    <row r="370" spans="1:2" ht="11.25">
      <c r="A370" s="162" t="s">
        <v>357</v>
      </c>
      <c r="B370" s="7" t="s">
        <v>358</v>
      </c>
    </row>
    <row r="371" spans="1:2" ht="11.25">
      <c r="A371" s="162" t="s">
        <v>359</v>
      </c>
      <c r="B371" s="7" t="s">
        <v>360</v>
      </c>
    </row>
    <row r="372" spans="1:2" ht="11.25">
      <c r="A372" s="162" t="s">
        <v>361</v>
      </c>
      <c r="B372" s="7" t="s">
        <v>362</v>
      </c>
    </row>
    <row r="373" spans="1:2" ht="11.25">
      <c r="A373" s="162" t="s">
        <v>363</v>
      </c>
      <c r="B373" s="7" t="s">
        <v>364</v>
      </c>
    </row>
    <row r="374" spans="1:2" ht="11.25">
      <c r="A374" s="162" t="s">
        <v>365</v>
      </c>
      <c r="B374" s="7" t="s">
        <v>366</v>
      </c>
    </row>
    <row r="375" spans="1:2" ht="11.25">
      <c r="A375" s="162" t="s">
        <v>367</v>
      </c>
      <c r="B375" s="7" t="s">
        <v>368</v>
      </c>
    </row>
    <row r="376" spans="1:2" ht="11.25">
      <c r="A376" s="162" t="s">
        <v>369</v>
      </c>
      <c r="B376" s="7" t="s">
        <v>370</v>
      </c>
    </row>
    <row r="377" spans="1:2" ht="11.25">
      <c r="A377" s="162" t="s">
        <v>371</v>
      </c>
      <c r="B377" s="7" t="s">
        <v>372</v>
      </c>
    </row>
    <row r="378" spans="1:2" ht="11.25">
      <c r="A378" s="162" t="s">
        <v>373</v>
      </c>
      <c r="B378" s="7" t="s">
        <v>374</v>
      </c>
    </row>
    <row r="379" spans="1:2" ht="11.25">
      <c r="A379" s="162" t="s">
        <v>375</v>
      </c>
      <c r="B379" s="7" t="s">
        <v>376</v>
      </c>
    </row>
    <row r="380" spans="1:2" ht="11.25">
      <c r="A380" s="162" t="s">
        <v>377</v>
      </c>
      <c r="B380" s="7" t="s">
        <v>378</v>
      </c>
    </row>
    <row r="381" spans="1:2" ht="11.25">
      <c r="A381" s="162" t="s">
        <v>379</v>
      </c>
      <c r="B381" s="7" t="s">
        <v>380</v>
      </c>
    </row>
    <row r="382" spans="1:2" ht="11.25">
      <c r="A382" s="162" t="s">
        <v>381</v>
      </c>
      <c r="B382" s="7" t="s">
        <v>382</v>
      </c>
    </row>
    <row r="383" spans="1:2" ht="11.25">
      <c r="A383" s="162" t="s">
        <v>383</v>
      </c>
      <c r="B383" s="7" t="s">
        <v>384</v>
      </c>
    </row>
    <row r="384" spans="1:2" ht="11.25">
      <c r="A384" s="162" t="s">
        <v>385</v>
      </c>
      <c r="B384" s="7" t="s">
        <v>386</v>
      </c>
    </row>
    <row r="385" spans="1:2" ht="11.25">
      <c r="A385" s="162" t="s">
        <v>387</v>
      </c>
      <c r="B385" s="7" t="s">
        <v>388</v>
      </c>
    </row>
    <row r="386" spans="1:2" ht="11.25">
      <c r="A386" s="162" t="s">
        <v>389</v>
      </c>
      <c r="B386" s="7" t="s">
        <v>390</v>
      </c>
    </row>
    <row r="387" spans="1:2" ht="11.25">
      <c r="A387" s="162" t="s">
        <v>391</v>
      </c>
      <c r="B387" s="7" t="s">
        <v>392</v>
      </c>
    </row>
    <row r="388" spans="1:2" ht="11.25">
      <c r="A388" s="162" t="s">
        <v>393</v>
      </c>
      <c r="B388" s="7" t="s">
        <v>394</v>
      </c>
    </row>
    <row r="389" spans="1:2" ht="11.25">
      <c r="A389" s="162" t="s">
        <v>395</v>
      </c>
      <c r="B389" s="7" t="s">
        <v>396</v>
      </c>
    </row>
    <row r="390" spans="1:2" ht="11.25">
      <c r="A390" s="162" t="s">
        <v>397</v>
      </c>
      <c r="B390" s="7" t="s">
        <v>398</v>
      </c>
    </row>
    <row r="391" spans="1:2" ht="11.25">
      <c r="A391" s="162" t="s">
        <v>399</v>
      </c>
      <c r="B391" s="7" t="s">
        <v>400</v>
      </c>
    </row>
    <row r="392" spans="1:2" ht="11.25">
      <c r="A392" s="162" t="s">
        <v>401</v>
      </c>
      <c r="B392" s="7" t="s">
        <v>402</v>
      </c>
    </row>
    <row r="393" spans="1:2" ht="11.25">
      <c r="A393" s="162" t="s">
        <v>403</v>
      </c>
      <c r="B393" s="7" t="s">
        <v>404</v>
      </c>
    </row>
    <row r="394" spans="1:2" ht="11.25">
      <c r="A394" s="162" t="s">
        <v>405</v>
      </c>
      <c r="B394" s="7" t="s">
        <v>406</v>
      </c>
    </row>
    <row r="395" spans="1:2" ht="11.25">
      <c r="A395" s="162" t="s">
        <v>407</v>
      </c>
      <c r="B395" s="7" t="s">
        <v>408</v>
      </c>
    </row>
    <row r="396" spans="1:2" ht="11.25">
      <c r="A396" s="162" t="s">
        <v>409</v>
      </c>
      <c r="B396" s="7" t="s">
        <v>410</v>
      </c>
    </row>
    <row r="397" spans="1:2" ht="11.25">
      <c r="A397" s="162" t="s">
        <v>411</v>
      </c>
      <c r="B397" s="7" t="s">
        <v>412</v>
      </c>
    </row>
    <row r="398" spans="1:2" ht="11.25">
      <c r="A398" s="162" t="s">
        <v>413</v>
      </c>
      <c r="B398" s="7" t="s">
        <v>414</v>
      </c>
    </row>
    <row r="399" spans="1:2" ht="11.25">
      <c r="A399" s="162" t="s">
        <v>415</v>
      </c>
      <c r="B399" s="7" t="s">
        <v>416</v>
      </c>
    </row>
    <row r="400" spans="1:2" ht="11.25">
      <c r="A400" s="162" t="s">
        <v>417</v>
      </c>
      <c r="B400" s="7" t="s">
        <v>418</v>
      </c>
    </row>
    <row r="401" spans="1:2" ht="11.25">
      <c r="A401" s="162" t="s">
        <v>419</v>
      </c>
      <c r="B401" s="7" t="s">
        <v>420</v>
      </c>
    </row>
    <row r="402" spans="1:2" ht="11.25">
      <c r="A402" s="162" t="s">
        <v>421</v>
      </c>
      <c r="B402" s="7" t="s">
        <v>422</v>
      </c>
    </row>
    <row r="403" spans="1:2" ht="11.25">
      <c r="A403" s="162" t="s">
        <v>423</v>
      </c>
      <c r="B403" s="7" t="s">
        <v>424</v>
      </c>
    </row>
    <row r="404" spans="1:2" ht="11.25">
      <c r="A404" s="162" t="s">
        <v>425</v>
      </c>
      <c r="B404" s="7" t="s">
        <v>426</v>
      </c>
    </row>
    <row r="405" spans="1:2" ht="11.25">
      <c r="A405" s="162" t="s">
        <v>427</v>
      </c>
      <c r="B405" s="7" t="s">
        <v>428</v>
      </c>
    </row>
    <row r="406" spans="1:2" ht="11.25">
      <c r="A406" s="162" t="s">
        <v>429</v>
      </c>
      <c r="B406" s="7" t="s">
        <v>430</v>
      </c>
    </row>
    <row r="407" spans="1:2" ht="11.25">
      <c r="A407" s="162" t="s">
        <v>431</v>
      </c>
      <c r="B407" s="7" t="s">
        <v>432</v>
      </c>
    </row>
    <row r="408" spans="1:2" ht="11.25">
      <c r="A408" s="162" t="s">
        <v>433</v>
      </c>
      <c r="B408" s="7" t="s">
        <v>434</v>
      </c>
    </row>
    <row r="409" spans="1:2" ht="11.25">
      <c r="A409" s="162" t="s">
        <v>435</v>
      </c>
      <c r="B409" s="7" t="s">
        <v>436</v>
      </c>
    </row>
    <row r="410" spans="1:2" ht="11.25">
      <c r="A410" s="162" t="s">
        <v>437</v>
      </c>
      <c r="B410" s="7" t="s">
        <v>438</v>
      </c>
    </row>
    <row r="411" spans="1:2" ht="11.25">
      <c r="A411" s="162" t="s">
        <v>439</v>
      </c>
      <c r="B411" s="7" t="s">
        <v>440</v>
      </c>
    </row>
    <row r="412" spans="1:2" ht="11.25">
      <c r="A412" s="162" t="s">
        <v>441</v>
      </c>
      <c r="B412" s="7" t="s">
        <v>442</v>
      </c>
    </row>
    <row r="413" spans="1:2" ht="11.25">
      <c r="A413" s="162" t="s">
        <v>443</v>
      </c>
      <c r="B413" s="7" t="s">
        <v>444</v>
      </c>
    </row>
    <row r="414" spans="1:2" ht="11.25">
      <c r="A414" s="162" t="s">
        <v>445</v>
      </c>
      <c r="B414" s="7" t="s">
        <v>446</v>
      </c>
    </row>
    <row r="415" spans="1:2" ht="11.25">
      <c r="A415" s="162" t="s">
        <v>447</v>
      </c>
      <c r="B415" s="7" t="s">
        <v>448</v>
      </c>
    </row>
    <row r="416" spans="1:2" ht="11.25">
      <c r="A416" s="162" t="s">
        <v>449</v>
      </c>
      <c r="B416" s="7" t="s">
        <v>450</v>
      </c>
    </row>
    <row r="417" spans="1:2" ht="11.25">
      <c r="A417" s="162" t="s">
        <v>451</v>
      </c>
      <c r="B417" s="7" t="s">
        <v>452</v>
      </c>
    </row>
    <row r="418" spans="1:2" ht="11.25">
      <c r="A418" s="162" t="s">
        <v>453</v>
      </c>
      <c r="B418" s="7" t="s">
        <v>454</v>
      </c>
    </row>
    <row r="419" spans="1:2" ht="11.25">
      <c r="A419" s="162" t="s">
        <v>455</v>
      </c>
      <c r="B419" s="7" t="s">
        <v>456</v>
      </c>
    </row>
    <row r="420" spans="1:2" ht="11.25">
      <c r="A420" s="162" t="s">
        <v>457</v>
      </c>
      <c r="B420" s="7" t="s">
        <v>458</v>
      </c>
    </row>
    <row r="421" spans="1:2" ht="11.25">
      <c r="A421" s="162" t="s">
        <v>459</v>
      </c>
      <c r="B421" s="7" t="s">
        <v>460</v>
      </c>
    </row>
    <row r="422" spans="1:2" ht="11.25">
      <c r="A422" s="162" t="s">
        <v>461</v>
      </c>
      <c r="B422" s="7" t="s">
        <v>462</v>
      </c>
    </row>
    <row r="423" spans="1:2" ht="11.25">
      <c r="A423" s="162" t="s">
        <v>463</v>
      </c>
      <c r="B423" s="7" t="s">
        <v>464</v>
      </c>
    </row>
    <row r="424" spans="1:2" ht="11.25">
      <c r="A424" s="162" t="s">
        <v>465</v>
      </c>
      <c r="B424" s="7" t="s">
        <v>466</v>
      </c>
    </row>
    <row r="425" spans="1:2" ht="11.25">
      <c r="A425" s="162" t="s">
        <v>467</v>
      </c>
      <c r="B425" s="7" t="s">
        <v>468</v>
      </c>
    </row>
    <row r="426" spans="1:2" ht="11.25">
      <c r="A426" s="162" t="s">
        <v>469</v>
      </c>
      <c r="B426" s="7" t="s">
        <v>470</v>
      </c>
    </row>
    <row r="427" spans="1:2" ht="11.25">
      <c r="A427" s="162" t="s">
        <v>471</v>
      </c>
      <c r="B427" s="7" t="s">
        <v>472</v>
      </c>
    </row>
    <row r="428" spans="1:2" ht="11.25">
      <c r="A428" s="162" t="s">
        <v>473</v>
      </c>
      <c r="B428" s="7" t="s">
        <v>474</v>
      </c>
    </row>
    <row r="429" spans="1:2" ht="11.25">
      <c r="A429" s="162" t="s">
        <v>475</v>
      </c>
      <c r="B429" s="7" t="s">
        <v>476</v>
      </c>
    </row>
    <row r="430" spans="1:2" ht="11.25">
      <c r="A430" s="162" t="s">
        <v>477</v>
      </c>
      <c r="B430" s="7" t="s">
        <v>478</v>
      </c>
    </row>
    <row r="431" spans="1:2" ht="11.25">
      <c r="A431" s="162" t="s">
        <v>479</v>
      </c>
      <c r="B431" s="7" t="s">
        <v>480</v>
      </c>
    </row>
    <row r="432" spans="1:2" ht="11.25">
      <c r="A432" s="162" t="s">
        <v>481</v>
      </c>
      <c r="B432" s="7" t="s">
        <v>482</v>
      </c>
    </row>
    <row r="433" spans="1:2" ht="11.25">
      <c r="A433" s="162" t="s">
        <v>483</v>
      </c>
      <c r="B433" s="7" t="s">
        <v>484</v>
      </c>
    </row>
    <row r="434" spans="1:2" ht="11.25">
      <c r="A434" s="162" t="s">
        <v>485</v>
      </c>
      <c r="B434" s="7" t="s">
        <v>486</v>
      </c>
    </row>
    <row r="435" spans="1:2" ht="11.25">
      <c r="A435" s="162" t="s">
        <v>487</v>
      </c>
      <c r="B435" s="7" t="s">
        <v>488</v>
      </c>
    </row>
    <row r="436" spans="1:2" ht="11.25">
      <c r="A436" s="162" t="s">
        <v>489</v>
      </c>
      <c r="B436" s="7" t="s">
        <v>490</v>
      </c>
    </row>
    <row r="437" spans="1:2" ht="11.25">
      <c r="A437" s="162" t="s">
        <v>491</v>
      </c>
      <c r="B437" s="7" t="s">
        <v>492</v>
      </c>
    </row>
    <row r="438" spans="1:2" ht="11.25">
      <c r="A438" s="162" t="s">
        <v>493</v>
      </c>
      <c r="B438" s="7" t="s">
        <v>494</v>
      </c>
    </row>
    <row r="439" spans="1:2" ht="11.25">
      <c r="A439" s="162" t="s">
        <v>495</v>
      </c>
      <c r="B439" s="7" t="s">
        <v>496</v>
      </c>
    </row>
    <row r="440" spans="1:2" ht="11.25">
      <c r="A440" s="162" t="s">
        <v>497</v>
      </c>
      <c r="B440" s="7" t="s">
        <v>498</v>
      </c>
    </row>
    <row r="441" spans="1:2" ht="11.25">
      <c r="A441" s="162" t="s">
        <v>499</v>
      </c>
      <c r="B441" s="7" t="s">
        <v>500</v>
      </c>
    </row>
    <row r="442" spans="1:2" ht="11.25">
      <c r="A442" s="162" t="s">
        <v>501</v>
      </c>
      <c r="B442" s="7" t="s">
        <v>502</v>
      </c>
    </row>
    <row r="443" spans="1:2" ht="11.25">
      <c r="A443" s="162" t="s">
        <v>503</v>
      </c>
      <c r="B443" s="7" t="s">
        <v>504</v>
      </c>
    </row>
    <row r="444" spans="1:2" ht="11.25">
      <c r="A444" s="162" t="s">
        <v>505</v>
      </c>
      <c r="B444" s="7" t="s">
        <v>506</v>
      </c>
    </row>
    <row r="445" spans="1:2" ht="11.25">
      <c r="A445" s="162" t="s">
        <v>507</v>
      </c>
      <c r="B445" s="7" t="s">
        <v>508</v>
      </c>
    </row>
    <row r="446" spans="1:2" ht="11.25">
      <c r="A446" s="162" t="s">
        <v>509</v>
      </c>
      <c r="B446" s="7" t="s">
        <v>510</v>
      </c>
    </row>
    <row r="447" spans="1:2" ht="11.25">
      <c r="A447" s="162" t="s">
        <v>511</v>
      </c>
      <c r="B447" s="7" t="s">
        <v>512</v>
      </c>
    </row>
    <row r="448" spans="1:2" ht="11.25">
      <c r="A448" s="162" t="s">
        <v>513</v>
      </c>
      <c r="B448" s="7" t="s">
        <v>514</v>
      </c>
    </row>
    <row r="449" spans="1:2" ht="11.25">
      <c r="A449" s="162" t="s">
        <v>515</v>
      </c>
      <c r="B449" s="7" t="s">
        <v>516</v>
      </c>
    </row>
    <row r="450" spans="1:2" ht="11.25">
      <c r="A450" s="162" t="s">
        <v>517</v>
      </c>
      <c r="B450" s="7" t="s">
        <v>518</v>
      </c>
    </row>
    <row r="451" spans="1:2" ht="11.25">
      <c r="A451" s="162" t="s">
        <v>519</v>
      </c>
      <c r="B451" s="7" t="s">
        <v>520</v>
      </c>
    </row>
    <row r="452" spans="1:2" ht="11.25">
      <c r="A452" s="162" t="s">
        <v>2064</v>
      </c>
      <c r="B452" s="7" t="s">
        <v>521</v>
      </c>
    </row>
    <row r="453" spans="1:2" ht="11.25">
      <c r="A453" s="162" t="s">
        <v>2065</v>
      </c>
      <c r="B453" s="7" t="s">
        <v>522</v>
      </c>
    </row>
    <row r="454" spans="1:2" ht="11.25">
      <c r="A454" s="162" t="s">
        <v>523</v>
      </c>
      <c r="B454" s="7" t="s">
        <v>529</v>
      </c>
    </row>
    <row r="455" spans="1:2" ht="11.25">
      <c r="A455" s="162" t="s">
        <v>530</v>
      </c>
      <c r="B455" s="7" t="s">
        <v>531</v>
      </c>
    </row>
    <row r="456" spans="1:2" ht="11.25">
      <c r="A456" s="162" t="s">
        <v>532</v>
      </c>
      <c r="B456" s="7" t="s">
        <v>533</v>
      </c>
    </row>
    <row r="457" spans="1:2" ht="11.25">
      <c r="A457" s="162" t="s">
        <v>534</v>
      </c>
      <c r="B457" s="7" t="s">
        <v>535</v>
      </c>
    </row>
    <row r="458" spans="1:2" ht="11.25">
      <c r="A458" s="162" t="s">
        <v>536</v>
      </c>
      <c r="B458" s="7" t="s">
        <v>537</v>
      </c>
    </row>
    <row r="459" spans="1:2" ht="11.25">
      <c r="A459" s="162" t="s">
        <v>538</v>
      </c>
      <c r="B459" s="7" t="s">
        <v>539</v>
      </c>
    </row>
    <row r="460" spans="1:2" ht="11.25">
      <c r="A460" s="162" t="s">
        <v>540</v>
      </c>
      <c r="B460" s="7" t="s">
        <v>541</v>
      </c>
    </row>
    <row r="461" spans="1:2" ht="11.25">
      <c r="A461" s="162" t="s">
        <v>542</v>
      </c>
      <c r="B461" s="7" t="s">
        <v>543</v>
      </c>
    </row>
    <row r="462" spans="1:2" ht="11.25">
      <c r="A462" s="162" t="s">
        <v>544</v>
      </c>
      <c r="B462" s="7" t="s">
        <v>545</v>
      </c>
    </row>
    <row r="463" spans="1:2" ht="11.25">
      <c r="A463" s="162" t="s">
        <v>546</v>
      </c>
      <c r="B463" s="7" t="s">
        <v>547</v>
      </c>
    </row>
    <row r="464" spans="1:2" ht="11.25">
      <c r="A464" s="162" t="s">
        <v>548</v>
      </c>
      <c r="B464" s="7" t="s">
        <v>549</v>
      </c>
    </row>
    <row r="465" spans="1:2" ht="11.25">
      <c r="A465" s="162" t="s">
        <v>550</v>
      </c>
      <c r="B465" s="7" t="s">
        <v>551</v>
      </c>
    </row>
    <row r="466" spans="1:2" ht="11.25">
      <c r="A466" s="162" t="s">
        <v>552</v>
      </c>
      <c r="B466" s="7" t="s">
        <v>553</v>
      </c>
    </row>
    <row r="467" spans="1:2" ht="11.25">
      <c r="A467" s="162" t="s">
        <v>554</v>
      </c>
      <c r="B467" s="7" t="s">
        <v>555</v>
      </c>
    </row>
    <row r="468" spans="1:2" ht="11.25">
      <c r="A468" s="162" t="s">
        <v>556</v>
      </c>
      <c r="B468" s="7" t="s">
        <v>557</v>
      </c>
    </row>
    <row r="469" spans="1:2" ht="11.25">
      <c r="A469" s="162" t="s">
        <v>558</v>
      </c>
      <c r="B469" s="7" t="s">
        <v>559</v>
      </c>
    </row>
    <row r="470" spans="1:2" ht="11.25">
      <c r="A470" s="162" t="s">
        <v>560</v>
      </c>
      <c r="B470" s="7" t="s">
        <v>561</v>
      </c>
    </row>
    <row r="471" spans="1:2" ht="11.25">
      <c r="A471" s="162" t="s">
        <v>562</v>
      </c>
      <c r="B471" s="7" t="s">
        <v>563</v>
      </c>
    </row>
    <row r="472" spans="1:2" ht="11.25">
      <c r="A472" s="162" t="s">
        <v>564</v>
      </c>
      <c r="B472" s="7" t="s">
        <v>565</v>
      </c>
    </row>
    <row r="473" spans="1:2" ht="11.25">
      <c r="A473" s="162" t="s">
        <v>566</v>
      </c>
      <c r="B473" s="7" t="s">
        <v>567</v>
      </c>
    </row>
    <row r="474" spans="1:2" ht="11.25">
      <c r="A474" s="162" t="s">
        <v>568</v>
      </c>
      <c r="B474" s="7" t="s">
        <v>569</v>
      </c>
    </row>
    <row r="475" spans="1:2" ht="11.25">
      <c r="A475" s="162" t="s">
        <v>570</v>
      </c>
      <c r="B475" s="7" t="s">
        <v>571</v>
      </c>
    </row>
    <row r="476" spans="1:2" ht="11.25">
      <c r="A476" s="162" t="s">
        <v>572</v>
      </c>
      <c r="B476" s="7" t="s">
        <v>573</v>
      </c>
    </row>
    <row r="477" spans="1:2" ht="11.25">
      <c r="A477" s="162" t="s">
        <v>574</v>
      </c>
      <c r="B477" s="7" t="s">
        <v>575</v>
      </c>
    </row>
    <row r="478" spans="1:2" ht="11.25">
      <c r="A478" s="162" t="s">
        <v>576</v>
      </c>
      <c r="B478" s="7" t="s">
        <v>577</v>
      </c>
    </row>
    <row r="479" spans="1:2" ht="11.25">
      <c r="A479" s="162" t="s">
        <v>578</v>
      </c>
      <c r="B479" s="7" t="s">
        <v>579</v>
      </c>
    </row>
    <row r="480" spans="1:2" ht="11.25">
      <c r="A480" s="162" t="s">
        <v>580</v>
      </c>
      <c r="B480" s="7" t="s">
        <v>581</v>
      </c>
    </row>
    <row r="481" spans="1:2" ht="11.25">
      <c r="A481" s="162" t="s">
        <v>582</v>
      </c>
      <c r="B481" s="7" t="s">
        <v>583</v>
      </c>
    </row>
    <row r="482" spans="1:2" ht="11.25">
      <c r="A482" s="162" t="s">
        <v>584</v>
      </c>
      <c r="B482" s="7" t="s">
        <v>585</v>
      </c>
    </row>
    <row r="483" spans="1:2" ht="11.25">
      <c r="A483" s="162" t="s">
        <v>586</v>
      </c>
      <c r="B483" s="7" t="s">
        <v>587</v>
      </c>
    </row>
    <row r="484" spans="1:2" ht="11.25">
      <c r="A484" s="162" t="s">
        <v>588</v>
      </c>
      <c r="B484" s="7" t="s">
        <v>589</v>
      </c>
    </row>
    <row r="485" spans="1:2" ht="11.25">
      <c r="A485" s="162" t="s">
        <v>590</v>
      </c>
      <c r="B485" s="7" t="s">
        <v>591</v>
      </c>
    </row>
    <row r="486" spans="1:2" ht="11.25">
      <c r="A486" s="162" t="s">
        <v>592</v>
      </c>
      <c r="B486" s="7" t="s">
        <v>593</v>
      </c>
    </row>
    <row r="487" spans="1:2" ht="11.25">
      <c r="A487" s="162" t="s">
        <v>594</v>
      </c>
      <c r="B487" s="7" t="s">
        <v>595</v>
      </c>
    </row>
    <row r="488" spans="1:2" ht="11.25">
      <c r="A488" s="162" t="s">
        <v>596</v>
      </c>
      <c r="B488" s="7" t="s">
        <v>597</v>
      </c>
    </row>
    <row r="489" spans="1:2" ht="11.25">
      <c r="A489" s="162" t="s">
        <v>598</v>
      </c>
      <c r="B489" s="7" t="s">
        <v>599</v>
      </c>
    </row>
    <row r="490" spans="1:2" ht="11.25">
      <c r="A490" s="162" t="s">
        <v>600</v>
      </c>
      <c r="B490" s="7" t="s">
        <v>601</v>
      </c>
    </row>
    <row r="491" spans="1:2" ht="11.25">
      <c r="A491" s="162" t="s">
        <v>602</v>
      </c>
      <c r="B491" s="7" t="s">
        <v>603</v>
      </c>
    </row>
    <row r="492" spans="1:2" ht="11.25">
      <c r="A492" s="162" t="s">
        <v>604</v>
      </c>
      <c r="B492" s="7" t="s">
        <v>605</v>
      </c>
    </row>
    <row r="493" spans="1:2" ht="11.25">
      <c r="A493" s="162" t="s">
        <v>606</v>
      </c>
      <c r="B493" s="7" t="s">
        <v>607</v>
      </c>
    </row>
    <row r="494" spans="1:2" ht="11.25">
      <c r="A494" s="162" t="s">
        <v>608</v>
      </c>
      <c r="B494" s="7" t="s">
        <v>609</v>
      </c>
    </row>
    <row r="495" spans="1:2" ht="11.25">
      <c r="A495" s="162" t="s">
        <v>610</v>
      </c>
      <c r="B495" s="7" t="s">
        <v>611</v>
      </c>
    </row>
    <row r="496" spans="1:2" ht="11.25">
      <c r="A496" s="162" t="s">
        <v>612</v>
      </c>
      <c r="B496" s="7" t="s">
        <v>613</v>
      </c>
    </row>
    <row r="497" spans="1:2" ht="11.25">
      <c r="A497" s="162" t="s">
        <v>614</v>
      </c>
      <c r="B497" s="7" t="s">
        <v>615</v>
      </c>
    </row>
    <row r="498" spans="1:2" ht="11.25">
      <c r="A498" s="162" t="s">
        <v>616</v>
      </c>
      <c r="B498" s="7" t="s">
        <v>617</v>
      </c>
    </row>
    <row r="499" spans="1:2" ht="11.25">
      <c r="A499" s="162" t="s">
        <v>618</v>
      </c>
      <c r="B499" s="7" t="s">
        <v>619</v>
      </c>
    </row>
    <row r="500" spans="1:2" ht="11.25">
      <c r="A500" s="162" t="s">
        <v>620</v>
      </c>
      <c r="B500" s="7" t="s">
        <v>621</v>
      </c>
    </row>
    <row r="501" spans="1:2" ht="11.25">
      <c r="A501" s="162" t="s">
        <v>622</v>
      </c>
      <c r="B501" s="7" t="s">
        <v>623</v>
      </c>
    </row>
    <row r="502" spans="1:2" ht="11.25">
      <c r="A502" s="162" t="s">
        <v>624</v>
      </c>
      <c r="B502" s="7" t="s">
        <v>625</v>
      </c>
    </row>
    <row r="503" spans="1:2" ht="11.25">
      <c r="A503" s="162" t="s">
        <v>626</v>
      </c>
      <c r="B503" s="7" t="s">
        <v>627</v>
      </c>
    </row>
    <row r="504" spans="1:2" ht="11.25">
      <c r="A504" s="162" t="s">
        <v>628</v>
      </c>
      <c r="B504" s="7" t="s">
        <v>629</v>
      </c>
    </row>
    <row r="505" spans="1:2" ht="11.25">
      <c r="A505" s="162" t="s">
        <v>630</v>
      </c>
      <c r="B505" s="7" t="s">
        <v>631</v>
      </c>
    </row>
    <row r="506" spans="1:2" ht="11.25">
      <c r="A506" s="162" t="s">
        <v>632</v>
      </c>
      <c r="B506" s="7" t="s">
        <v>633</v>
      </c>
    </row>
    <row r="507" spans="1:2" ht="11.25">
      <c r="A507" s="162" t="s">
        <v>634</v>
      </c>
      <c r="B507" s="7" t="s">
        <v>635</v>
      </c>
    </row>
    <row r="508" spans="1:2" ht="11.25">
      <c r="A508" s="162" t="s">
        <v>636</v>
      </c>
      <c r="B508" s="7" t="s">
        <v>637</v>
      </c>
    </row>
    <row r="509" spans="1:2" ht="11.25">
      <c r="A509" s="162" t="s">
        <v>638</v>
      </c>
      <c r="B509" s="7" t="s">
        <v>639</v>
      </c>
    </row>
    <row r="510" spans="1:2" ht="11.25">
      <c r="A510" s="162" t="s">
        <v>640</v>
      </c>
      <c r="B510" s="7" t="s">
        <v>641</v>
      </c>
    </row>
    <row r="511" spans="1:2" ht="11.25">
      <c r="A511" s="162" t="s">
        <v>642</v>
      </c>
      <c r="B511" s="7" t="s">
        <v>643</v>
      </c>
    </row>
    <row r="512" spans="1:2" ht="11.25">
      <c r="A512" s="162" t="s">
        <v>644</v>
      </c>
      <c r="B512" s="7" t="s">
        <v>645</v>
      </c>
    </row>
    <row r="513" spans="1:2" ht="11.25">
      <c r="A513" s="162" t="s">
        <v>646</v>
      </c>
      <c r="B513" s="7" t="s">
        <v>647</v>
      </c>
    </row>
    <row r="514" spans="1:2" ht="11.25">
      <c r="A514" s="162" t="s">
        <v>648</v>
      </c>
      <c r="B514" s="7" t="s">
        <v>651</v>
      </c>
    </row>
    <row r="515" spans="1:2" ht="11.25">
      <c r="A515" s="162" t="s">
        <v>652</v>
      </c>
      <c r="B515" s="7" t="s">
        <v>653</v>
      </c>
    </row>
    <row r="516" spans="1:2" ht="11.25">
      <c r="A516" s="162" t="s">
        <v>654</v>
      </c>
      <c r="B516" s="7" t="s">
        <v>655</v>
      </c>
    </row>
    <row r="517" spans="1:2" ht="11.25">
      <c r="A517" s="162" t="s">
        <v>656</v>
      </c>
      <c r="B517" s="7" t="s">
        <v>657</v>
      </c>
    </row>
    <row r="518" spans="1:2" ht="11.25">
      <c r="A518" s="162" t="s">
        <v>658</v>
      </c>
      <c r="B518" s="7" t="s">
        <v>659</v>
      </c>
    </row>
    <row r="519" spans="1:2" ht="11.25">
      <c r="A519" s="162" t="s">
        <v>660</v>
      </c>
      <c r="B519" s="7" t="s">
        <v>661</v>
      </c>
    </row>
    <row r="520" spans="1:2" ht="11.25">
      <c r="A520" s="162" t="s">
        <v>662</v>
      </c>
      <c r="B520" s="7" t="s">
        <v>663</v>
      </c>
    </row>
    <row r="521" spans="1:2" ht="11.25">
      <c r="A521" s="162" t="s">
        <v>664</v>
      </c>
      <c r="B521" s="7" t="s">
        <v>665</v>
      </c>
    </row>
    <row r="522" spans="1:2" ht="11.25">
      <c r="A522" s="162" t="s">
        <v>666</v>
      </c>
      <c r="B522" s="7" t="s">
        <v>667</v>
      </c>
    </row>
    <row r="523" spans="1:2" ht="11.25">
      <c r="A523" s="162" t="s">
        <v>668</v>
      </c>
      <c r="B523" s="7" t="s">
        <v>669</v>
      </c>
    </row>
    <row r="524" spans="1:2" ht="11.25">
      <c r="A524" s="162" t="s">
        <v>670</v>
      </c>
      <c r="B524" s="7" t="s">
        <v>671</v>
      </c>
    </row>
    <row r="525" spans="1:2" ht="11.25">
      <c r="A525" s="162" t="s">
        <v>672</v>
      </c>
      <c r="B525" s="7" t="s">
        <v>673</v>
      </c>
    </row>
    <row r="526" spans="1:2" ht="11.25">
      <c r="A526" s="162" t="s">
        <v>674</v>
      </c>
      <c r="B526" s="7" t="s">
        <v>675</v>
      </c>
    </row>
    <row r="527" spans="1:2" ht="11.25">
      <c r="A527" s="162" t="s">
        <v>676</v>
      </c>
      <c r="B527" s="7" t="s">
        <v>677</v>
      </c>
    </row>
    <row r="528" spans="1:2" ht="11.25">
      <c r="A528" s="162" t="s">
        <v>678</v>
      </c>
      <c r="B528" s="7" t="s">
        <v>679</v>
      </c>
    </row>
    <row r="529" spans="1:2" ht="11.25">
      <c r="A529" s="162" t="s">
        <v>680</v>
      </c>
      <c r="B529" s="7" t="s">
        <v>681</v>
      </c>
    </row>
    <row r="530" spans="1:2" ht="11.25">
      <c r="A530" s="162" t="s">
        <v>682</v>
      </c>
      <c r="B530" s="7" t="s">
        <v>683</v>
      </c>
    </row>
    <row r="531" spans="1:2" ht="11.25">
      <c r="A531" s="162" t="s">
        <v>684</v>
      </c>
      <c r="B531" s="7" t="s">
        <v>685</v>
      </c>
    </row>
    <row r="532" spans="1:2" ht="11.25">
      <c r="A532" s="162" t="s">
        <v>686</v>
      </c>
      <c r="B532" s="7" t="s">
        <v>687</v>
      </c>
    </row>
    <row r="533" spans="1:2" ht="11.25">
      <c r="A533" s="162" t="s">
        <v>688</v>
      </c>
      <c r="B533" s="7" t="s">
        <v>689</v>
      </c>
    </row>
    <row r="534" spans="1:2" ht="11.25">
      <c r="A534" s="162" t="s">
        <v>690</v>
      </c>
      <c r="B534" s="7" t="s">
        <v>691</v>
      </c>
    </row>
    <row r="535" spans="1:2" ht="11.25">
      <c r="A535" s="162" t="s">
        <v>692</v>
      </c>
      <c r="B535" s="7" t="s">
        <v>693</v>
      </c>
    </row>
    <row r="536" spans="1:2" ht="11.25">
      <c r="A536" s="162" t="s">
        <v>694</v>
      </c>
      <c r="B536" s="7" t="s">
        <v>695</v>
      </c>
    </row>
    <row r="537" spans="1:2" ht="11.25">
      <c r="A537" s="162" t="s">
        <v>696</v>
      </c>
      <c r="B537" s="7" t="s">
        <v>697</v>
      </c>
    </row>
    <row r="538" spans="1:2" ht="11.25">
      <c r="A538" s="162" t="s">
        <v>698</v>
      </c>
      <c r="B538" s="7" t="s">
        <v>699</v>
      </c>
    </row>
    <row r="539" spans="1:2" ht="11.25">
      <c r="A539" s="162" t="s">
        <v>700</v>
      </c>
      <c r="B539" s="7" t="s">
        <v>701</v>
      </c>
    </row>
    <row r="540" spans="1:2" ht="11.25">
      <c r="A540" s="162" t="s">
        <v>702</v>
      </c>
      <c r="B540" s="7" t="s">
        <v>703</v>
      </c>
    </row>
    <row r="541" spans="1:2" ht="11.25">
      <c r="A541" s="162" t="s">
        <v>704</v>
      </c>
      <c r="B541" s="7" t="s">
        <v>705</v>
      </c>
    </row>
    <row r="542" spans="1:2" ht="11.25">
      <c r="A542" s="162" t="s">
        <v>706</v>
      </c>
      <c r="B542" s="7" t="s">
        <v>707</v>
      </c>
    </row>
    <row r="543" spans="1:2" ht="11.25">
      <c r="A543" s="162" t="s">
        <v>708</v>
      </c>
      <c r="B543" s="7" t="s">
        <v>709</v>
      </c>
    </row>
    <row r="544" spans="1:2" ht="11.25">
      <c r="A544" s="162" t="s">
        <v>710</v>
      </c>
      <c r="B544" s="7" t="s">
        <v>711</v>
      </c>
    </row>
    <row r="545" spans="1:2" ht="11.25">
      <c r="A545" s="162" t="s">
        <v>712</v>
      </c>
      <c r="B545" s="7" t="s">
        <v>713</v>
      </c>
    </row>
    <row r="546" spans="1:2" ht="11.25">
      <c r="A546" s="162" t="s">
        <v>714</v>
      </c>
      <c r="B546" s="7" t="s">
        <v>715</v>
      </c>
    </row>
    <row r="547" spans="1:2" ht="11.25">
      <c r="A547" s="162" t="s">
        <v>716</v>
      </c>
      <c r="B547" s="7" t="s">
        <v>717</v>
      </c>
    </row>
    <row r="548" spans="1:2" ht="11.25">
      <c r="A548" s="162" t="s">
        <v>718</v>
      </c>
      <c r="B548" s="7" t="s">
        <v>719</v>
      </c>
    </row>
    <row r="549" spans="1:2" ht="11.25">
      <c r="A549" s="162" t="s">
        <v>720</v>
      </c>
      <c r="B549" s="7" t="s">
        <v>2066</v>
      </c>
    </row>
    <row r="550" spans="1:2" ht="11.25">
      <c r="A550" s="162" t="s">
        <v>721</v>
      </c>
      <c r="B550" s="7" t="s">
        <v>722</v>
      </c>
    </row>
    <row r="551" spans="1:2" ht="11.25">
      <c r="A551" s="162" t="s">
        <v>723</v>
      </c>
      <c r="B551" s="7" t="s">
        <v>724</v>
      </c>
    </row>
    <row r="552" spans="1:2" ht="11.25">
      <c r="A552" s="162" t="s">
        <v>725</v>
      </c>
      <c r="B552" s="7" t="s">
        <v>726</v>
      </c>
    </row>
    <row r="553" spans="1:2" ht="11.25">
      <c r="A553" s="162" t="s">
        <v>727</v>
      </c>
      <c r="B553" s="7" t="s">
        <v>728</v>
      </c>
    </row>
    <row r="554" spans="1:2" ht="11.25">
      <c r="A554" s="162" t="s">
        <v>729</v>
      </c>
      <c r="B554" s="7" t="s">
        <v>730</v>
      </c>
    </row>
    <row r="555" spans="1:2" ht="11.25">
      <c r="A555" s="162" t="s">
        <v>731</v>
      </c>
      <c r="B555" s="7" t="s">
        <v>732</v>
      </c>
    </row>
    <row r="556" spans="1:2" ht="11.25">
      <c r="A556" s="162" t="s">
        <v>733</v>
      </c>
      <c r="B556" s="7" t="s">
        <v>734</v>
      </c>
    </row>
    <row r="557" spans="1:2" ht="11.25">
      <c r="A557" s="162" t="s">
        <v>735</v>
      </c>
      <c r="B557" s="7" t="s">
        <v>736</v>
      </c>
    </row>
    <row r="558" spans="1:2" ht="11.25">
      <c r="A558" s="162" t="s">
        <v>737</v>
      </c>
      <c r="B558" s="7" t="s">
        <v>738</v>
      </c>
    </row>
    <row r="559" spans="1:2" ht="11.25">
      <c r="A559" s="162" t="s">
        <v>739</v>
      </c>
      <c r="B559" s="7" t="s">
        <v>740</v>
      </c>
    </row>
    <row r="560" spans="1:2" ht="11.25">
      <c r="A560" s="162" t="s">
        <v>741</v>
      </c>
      <c r="B560" s="7" t="s">
        <v>742</v>
      </c>
    </row>
    <row r="561" spans="1:2" ht="11.25">
      <c r="A561" s="162" t="s">
        <v>743</v>
      </c>
      <c r="B561" s="7" t="s">
        <v>744</v>
      </c>
    </row>
    <row r="562" spans="1:2" ht="11.25">
      <c r="A562" s="162" t="s">
        <v>745</v>
      </c>
      <c r="B562" s="7" t="s">
        <v>746</v>
      </c>
    </row>
    <row r="563" spans="1:2" ht="11.25">
      <c r="A563" s="162" t="s">
        <v>747</v>
      </c>
      <c r="B563" s="7" t="s">
        <v>748</v>
      </c>
    </row>
    <row r="564" spans="1:2" ht="11.25">
      <c r="A564" s="162" t="s">
        <v>749</v>
      </c>
      <c r="B564" s="7" t="s">
        <v>750</v>
      </c>
    </row>
    <row r="565" spans="1:2" ht="11.25">
      <c r="A565" s="162" t="s">
        <v>751</v>
      </c>
      <c r="B565" s="8" t="s">
        <v>752</v>
      </c>
    </row>
    <row r="566" spans="1:2" ht="11.25">
      <c r="A566" s="162" t="s">
        <v>753</v>
      </c>
      <c r="B566" s="7" t="s">
        <v>754</v>
      </c>
    </row>
    <row r="567" spans="1:2" ht="11.25">
      <c r="A567" s="162" t="s">
        <v>755</v>
      </c>
      <c r="B567" s="7" t="s">
        <v>756</v>
      </c>
    </row>
    <row r="568" spans="1:2" ht="11.25">
      <c r="A568" s="162" t="s">
        <v>757</v>
      </c>
      <c r="B568" s="7" t="s">
        <v>758</v>
      </c>
    </row>
    <row r="569" spans="1:2" ht="11.25">
      <c r="A569" s="162" t="s">
        <v>759</v>
      </c>
      <c r="B569" s="7" t="s">
        <v>760</v>
      </c>
    </row>
    <row r="570" spans="1:2" ht="11.25">
      <c r="A570" s="162" t="s">
        <v>761</v>
      </c>
      <c r="B570" s="7" t="s">
        <v>762</v>
      </c>
    </row>
    <row r="571" spans="1:2" ht="11.25">
      <c r="A571" s="162" t="s">
        <v>763</v>
      </c>
      <c r="B571" s="7" t="s">
        <v>764</v>
      </c>
    </row>
    <row r="572" spans="1:2" ht="11.25">
      <c r="A572" s="162" t="s">
        <v>765</v>
      </c>
      <c r="B572" s="7" t="s">
        <v>766</v>
      </c>
    </row>
    <row r="573" spans="1:2" ht="11.25">
      <c r="A573" s="162" t="s">
        <v>767</v>
      </c>
      <c r="B573" s="7" t="s">
        <v>768</v>
      </c>
    </row>
    <row r="574" spans="1:2" ht="11.25">
      <c r="A574" s="162" t="s">
        <v>769</v>
      </c>
      <c r="B574" s="7" t="s">
        <v>770</v>
      </c>
    </row>
    <row r="575" spans="1:2" ht="11.25">
      <c r="A575" s="162" t="s">
        <v>771</v>
      </c>
      <c r="B575" s="7" t="s">
        <v>772</v>
      </c>
    </row>
    <row r="576" spans="1:2" ht="11.25">
      <c r="A576" s="162" t="s">
        <v>2067</v>
      </c>
      <c r="B576" s="7" t="s">
        <v>773</v>
      </c>
    </row>
    <row r="577" spans="1:2" ht="11.25">
      <c r="A577" s="162" t="s">
        <v>774</v>
      </c>
      <c r="B577" s="7" t="s">
        <v>775</v>
      </c>
    </row>
    <row r="578" spans="1:2" ht="11.25">
      <c r="A578" s="162" t="s">
        <v>776</v>
      </c>
      <c r="B578" s="7" t="s">
        <v>777</v>
      </c>
    </row>
    <row r="579" spans="1:2" ht="11.25">
      <c r="A579" s="162" t="s">
        <v>778</v>
      </c>
      <c r="B579" s="7" t="s">
        <v>779</v>
      </c>
    </row>
    <row r="580" spans="1:2" ht="11.25">
      <c r="A580" s="162" t="s">
        <v>780</v>
      </c>
      <c r="B580" s="7" t="s">
        <v>781</v>
      </c>
    </row>
    <row r="581" spans="1:2" ht="11.25">
      <c r="A581" s="162" t="s">
        <v>782</v>
      </c>
      <c r="B581" s="7" t="s">
        <v>783</v>
      </c>
    </row>
    <row r="582" spans="1:2" ht="11.25">
      <c r="A582" s="162" t="s">
        <v>784</v>
      </c>
      <c r="B582" s="7" t="s">
        <v>785</v>
      </c>
    </row>
    <row r="583" spans="1:2" ht="11.25">
      <c r="A583" s="162" t="s">
        <v>786</v>
      </c>
      <c r="B583" s="7" t="s">
        <v>787</v>
      </c>
    </row>
    <row r="584" spans="1:2" ht="11.25">
      <c r="A584" s="162" t="s">
        <v>788</v>
      </c>
      <c r="B584" s="7" t="s">
        <v>789</v>
      </c>
    </row>
    <row r="585" spans="1:2" ht="11.25">
      <c r="A585" s="162" t="s">
        <v>790</v>
      </c>
      <c r="B585" s="7" t="s">
        <v>791</v>
      </c>
    </row>
    <row r="586" spans="1:2" ht="11.25">
      <c r="A586" s="162" t="s">
        <v>792</v>
      </c>
      <c r="B586" s="7" t="s">
        <v>793</v>
      </c>
    </row>
    <row r="587" spans="1:2" ht="11.25">
      <c r="A587" s="162" t="s">
        <v>794</v>
      </c>
      <c r="B587" s="7" t="s">
        <v>795</v>
      </c>
    </row>
    <row r="588" spans="1:2" ht="11.25">
      <c r="A588" s="162" t="s">
        <v>796</v>
      </c>
      <c r="B588" s="7" t="s">
        <v>797</v>
      </c>
    </row>
    <row r="589" spans="1:2" ht="11.25">
      <c r="A589" s="162" t="s">
        <v>798</v>
      </c>
      <c r="B589" s="7" t="s">
        <v>799</v>
      </c>
    </row>
    <row r="590" spans="1:2" ht="11.25">
      <c r="A590" s="162" t="s">
        <v>800</v>
      </c>
      <c r="B590" s="7" t="s">
        <v>801</v>
      </c>
    </row>
    <row r="591" spans="1:2" ht="11.25">
      <c r="A591" s="162" t="s">
        <v>802</v>
      </c>
      <c r="B591" s="7" t="s">
        <v>803</v>
      </c>
    </row>
    <row r="592" spans="1:2" ht="11.25">
      <c r="A592" s="162" t="s">
        <v>804</v>
      </c>
      <c r="B592" s="7" t="s">
        <v>805</v>
      </c>
    </row>
    <row r="593" spans="1:2" ht="11.25">
      <c r="A593" s="162" t="s">
        <v>806</v>
      </c>
      <c r="B593" s="7" t="s">
        <v>807</v>
      </c>
    </row>
    <row r="594" spans="1:2" ht="11.25">
      <c r="A594" s="162" t="s">
        <v>808</v>
      </c>
      <c r="B594" s="7" t="s">
        <v>809</v>
      </c>
    </row>
    <row r="595" spans="1:2" ht="11.25">
      <c r="A595" s="162" t="s">
        <v>810</v>
      </c>
      <c r="B595" s="7" t="s">
        <v>811</v>
      </c>
    </row>
    <row r="596" spans="1:2" ht="11.25">
      <c r="A596" s="162" t="s">
        <v>812</v>
      </c>
      <c r="B596" s="7" t="s">
        <v>813</v>
      </c>
    </row>
    <row r="597" spans="1:2" ht="11.25">
      <c r="A597" s="162" t="s">
        <v>814</v>
      </c>
      <c r="B597" s="7" t="s">
        <v>815</v>
      </c>
    </row>
    <row r="598" spans="1:2" ht="11.25">
      <c r="A598" s="162" t="s">
        <v>816</v>
      </c>
      <c r="B598" s="7" t="s">
        <v>817</v>
      </c>
    </row>
    <row r="599" spans="1:2" ht="11.25">
      <c r="A599" s="162" t="s">
        <v>818</v>
      </c>
      <c r="B599" s="7" t="s">
        <v>819</v>
      </c>
    </row>
    <row r="600" spans="1:2" ht="11.25">
      <c r="A600" s="162" t="s">
        <v>820</v>
      </c>
      <c r="B600" s="7" t="s">
        <v>821</v>
      </c>
    </row>
    <row r="601" spans="1:2" ht="11.25">
      <c r="A601" s="162" t="s">
        <v>822</v>
      </c>
      <c r="B601" s="7" t="s">
        <v>823</v>
      </c>
    </row>
    <row r="602" spans="1:2" ht="11.25">
      <c r="A602" s="162" t="s">
        <v>824</v>
      </c>
      <c r="B602" s="7" t="s">
        <v>825</v>
      </c>
    </row>
    <row r="603" spans="1:2" ht="11.25">
      <c r="A603" s="162" t="s">
        <v>826</v>
      </c>
      <c r="B603" s="7" t="s">
        <v>827</v>
      </c>
    </row>
    <row r="604" spans="1:2" ht="11.25">
      <c r="A604" s="162" t="s">
        <v>828</v>
      </c>
      <c r="B604" s="7" t="s">
        <v>829</v>
      </c>
    </row>
    <row r="605" spans="1:2" ht="11.25">
      <c r="A605" s="162" t="s">
        <v>830</v>
      </c>
      <c r="B605" s="7" t="s">
        <v>831</v>
      </c>
    </row>
    <row r="606" spans="1:2" ht="11.25">
      <c r="A606" s="162" t="s">
        <v>832</v>
      </c>
      <c r="B606" s="7" t="s">
        <v>833</v>
      </c>
    </row>
    <row r="607" spans="1:2" ht="11.25">
      <c r="A607" s="162" t="s">
        <v>834</v>
      </c>
      <c r="B607" s="7" t="s">
        <v>835</v>
      </c>
    </row>
    <row r="608" spans="1:2" ht="11.25">
      <c r="A608" s="162" t="s">
        <v>836</v>
      </c>
      <c r="B608" s="7" t="s">
        <v>837</v>
      </c>
    </row>
    <row r="609" spans="1:2" ht="11.25">
      <c r="A609" s="162" t="s">
        <v>838</v>
      </c>
      <c r="B609" s="7" t="s">
        <v>839</v>
      </c>
    </row>
    <row r="610" spans="1:2" ht="11.25">
      <c r="A610" s="162" t="s">
        <v>840</v>
      </c>
      <c r="B610" s="7" t="s">
        <v>841</v>
      </c>
    </row>
    <row r="611" spans="1:2" ht="11.25">
      <c r="A611" s="162" t="s">
        <v>842</v>
      </c>
      <c r="B611" s="7" t="s">
        <v>843</v>
      </c>
    </row>
    <row r="612" spans="1:2" ht="11.25">
      <c r="A612" s="162" t="s">
        <v>844</v>
      </c>
      <c r="B612" s="7" t="s">
        <v>845</v>
      </c>
    </row>
    <row r="613" spans="1:2" ht="11.25">
      <c r="A613" s="162" t="s">
        <v>846</v>
      </c>
      <c r="B613" s="7" t="s">
        <v>847</v>
      </c>
    </row>
    <row r="614" spans="1:2" ht="11.25">
      <c r="A614" s="162" t="s">
        <v>848</v>
      </c>
      <c r="B614" s="7" t="s">
        <v>849</v>
      </c>
    </row>
    <row r="615" spans="1:2" ht="11.25">
      <c r="A615" s="162" t="s">
        <v>850</v>
      </c>
      <c r="B615" s="7" t="s">
        <v>851</v>
      </c>
    </row>
    <row r="616" spans="1:2" ht="11.25">
      <c r="A616" s="162" t="s">
        <v>852</v>
      </c>
      <c r="B616" s="7" t="s">
        <v>853</v>
      </c>
    </row>
    <row r="617" spans="1:2" ht="11.25">
      <c r="A617" s="162" t="s">
        <v>854</v>
      </c>
      <c r="B617" s="7" t="s">
        <v>855</v>
      </c>
    </row>
    <row r="618" spans="1:2" ht="11.25">
      <c r="A618" s="162" t="s">
        <v>856</v>
      </c>
      <c r="B618" s="7" t="s">
        <v>857</v>
      </c>
    </row>
    <row r="619" spans="1:2" ht="11.25">
      <c r="A619" s="162" t="s">
        <v>858</v>
      </c>
      <c r="B619" s="7" t="s">
        <v>859</v>
      </c>
    </row>
    <row r="620" spans="1:2" ht="11.25">
      <c r="A620" s="162" t="s">
        <v>860</v>
      </c>
      <c r="B620" s="7" t="s">
        <v>861</v>
      </c>
    </row>
    <row r="621" spans="1:2" ht="11.25">
      <c r="A621" s="162" t="s">
        <v>862</v>
      </c>
      <c r="B621" s="7" t="s">
        <v>863</v>
      </c>
    </row>
    <row r="622" spans="1:2" ht="11.25">
      <c r="A622" s="162" t="s">
        <v>864</v>
      </c>
      <c r="B622" s="7" t="s">
        <v>865</v>
      </c>
    </row>
    <row r="623" spans="1:2" ht="11.25">
      <c r="A623" s="162" t="s">
        <v>866</v>
      </c>
      <c r="B623" s="7" t="s">
        <v>867</v>
      </c>
    </row>
    <row r="624" spans="1:2" ht="11.25">
      <c r="A624" s="162" t="s">
        <v>868</v>
      </c>
      <c r="B624" s="7" t="s">
        <v>869</v>
      </c>
    </row>
    <row r="625" spans="1:2" ht="11.25">
      <c r="A625" s="162" t="s">
        <v>870</v>
      </c>
      <c r="B625" s="7" t="s">
        <v>871</v>
      </c>
    </row>
    <row r="626" spans="1:2" ht="11.25">
      <c r="A626" s="162" t="s">
        <v>872</v>
      </c>
      <c r="B626" s="7" t="s">
        <v>873</v>
      </c>
    </row>
    <row r="627" spans="1:2" ht="11.25">
      <c r="A627" s="162" t="s">
        <v>874</v>
      </c>
      <c r="B627" s="7" t="s">
        <v>875</v>
      </c>
    </row>
    <row r="628" spans="1:2" ht="11.25">
      <c r="A628" s="162" t="s">
        <v>876</v>
      </c>
      <c r="B628" s="7" t="s">
        <v>877</v>
      </c>
    </row>
    <row r="629" spans="1:2" ht="11.25">
      <c r="A629" s="162" t="s">
        <v>878</v>
      </c>
      <c r="B629" s="7" t="s">
        <v>879</v>
      </c>
    </row>
    <row r="630" spans="1:2" ht="11.25">
      <c r="A630" s="162" t="s">
        <v>880</v>
      </c>
      <c r="B630" s="7" t="s">
        <v>881</v>
      </c>
    </row>
    <row r="631" spans="1:2" ht="11.25">
      <c r="A631" s="162" t="s">
        <v>882</v>
      </c>
      <c r="B631" s="7" t="s">
        <v>883</v>
      </c>
    </row>
    <row r="632" spans="1:2" ht="11.25">
      <c r="A632" s="162" t="s">
        <v>884</v>
      </c>
      <c r="B632" s="7" t="s">
        <v>885</v>
      </c>
    </row>
    <row r="633" spans="1:2" ht="11.25">
      <c r="A633" s="162" t="s">
        <v>886</v>
      </c>
      <c r="B633" s="7" t="s">
        <v>887</v>
      </c>
    </row>
    <row r="634" spans="1:2" ht="11.25">
      <c r="A634" s="162" t="s">
        <v>888</v>
      </c>
      <c r="B634" s="7" t="s">
        <v>889</v>
      </c>
    </row>
    <row r="635" spans="1:2" ht="11.25">
      <c r="A635" s="162" t="s">
        <v>890</v>
      </c>
      <c r="B635" s="7" t="s">
        <v>891</v>
      </c>
    </row>
    <row r="636" spans="1:2" ht="11.25">
      <c r="A636" s="162" t="s">
        <v>892</v>
      </c>
      <c r="B636" s="7" t="s">
        <v>893</v>
      </c>
    </row>
    <row r="637" spans="1:2" ht="11.25">
      <c r="A637" s="162" t="s">
        <v>894</v>
      </c>
      <c r="B637" s="7" t="s">
        <v>895</v>
      </c>
    </row>
    <row r="638" spans="1:2" ht="11.25">
      <c r="A638" s="162" t="s">
        <v>896</v>
      </c>
      <c r="B638" s="7" t="s">
        <v>897</v>
      </c>
    </row>
    <row r="639" spans="1:2" ht="11.25">
      <c r="A639" s="162" t="s">
        <v>898</v>
      </c>
      <c r="B639" s="7" t="s">
        <v>899</v>
      </c>
    </row>
    <row r="640" spans="1:2" ht="11.25">
      <c r="A640" s="162" t="s">
        <v>900</v>
      </c>
      <c r="B640" s="7" t="s">
        <v>901</v>
      </c>
    </row>
    <row r="641" spans="1:2" ht="11.25">
      <c r="A641" s="162" t="s">
        <v>902</v>
      </c>
      <c r="B641" s="7" t="s">
        <v>903</v>
      </c>
    </row>
    <row r="642" spans="1:2" ht="11.25">
      <c r="A642" s="162" t="s">
        <v>904</v>
      </c>
      <c r="B642" s="7" t="s">
        <v>905</v>
      </c>
    </row>
    <row r="643" spans="1:2" ht="11.25">
      <c r="A643" s="162" t="s">
        <v>906</v>
      </c>
      <c r="B643" s="7" t="s">
        <v>907</v>
      </c>
    </row>
    <row r="644" spans="1:2" ht="11.25">
      <c r="A644" s="162" t="s">
        <v>908</v>
      </c>
      <c r="B644" s="7" t="s">
        <v>909</v>
      </c>
    </row>
    <row r="645" spans="1:2" ht="11.25">
      <c r="A645" s="162" t="s">
        <v>910</v>
      </c>
      <c r="B645" s="7" t="s">
        <v>911</v>
      </c>
    </row>
    <row r="646" spans="1:2" ht="11.25">
      <c r="A646" s="162" t="s">
        <v>912</v>
      </c>
      <c r="B646" s="7" t="s">
        <v>913</v>
      </c>
    </row>
    <row r="647" spans="1:2" ht="11.25">
      <c r="A647" s="162" t="s">
        <v>914</v>
      </c>
      <c r="B647" s="7" t="s">
        <v>915</v>
      </c>
    </row>
    <row r="648" spans="1:2" ht="11.25">
      <c r="A648" s="162" t="s">
        <v>916</v>
      </c>
      <c r="B648" s="7" t="s">
        <v>917</v>
      </c>
    </row>
    <row r="649" spans="1:2" ht="11.25">
      <c r="A649" s="162" t="s">
        <v>918</v>
      </c>
      <c r="B649" s="7" t="s">
        <v>919</v>
      </c>
    </row>
    <row r="650" spans="1:2" ht="11.25">
      <c r="A650" s="162" t="s">
        <v>920</v>
      </c>
      <c r="B650" s="7" t="s">
        <v>921</v>
      </c>
    </row>
    <row r="651" spans="1:2" ht="11.25">
      <c r="A651" s="162" t="s">
        <v>922</v>
      </c>
      <c r="B651" s="7" t="s">
        <v>923</v>
      </c>
    </row>
    <row r="652" spans="1:2" ht="11.25">
      <c r="A652" s="162" t="s">
        <v>924</v>
      </c>
      <c r="B652" s="7" t="s">
        <v>925</v>
      </c>
    </row>
    <row r="653" spans="1:2" ht="11.25">
      <c r="A653" s="162" t="s">
        <v>926</v>
      </c>
      <c r="B653" s="7" t="s">
        <v>927</v>
      </c>
    </row>
    <row r="654" spans="1:2" ht="11.25">
      <c r="A654" s="162" t="s">
        <v>930</v>
      </c>
      <c r="B654" s="7" t="s">
        <v>931</v>
      </c>
    </row>
    <row r="655" spans="1:2" ht="11.25">
      <c r="A655" s="162" t="s">
        <v>932</v>
      </c>
      <c r="B655" s="7" t="s">
        <v>933</v>
      </c>
    </row>
    <row r="656" spans="1:2" ht="11.25">
      <c r="A656" s="162" t="s">
        <v>934</v>
      </c>
      <c r="B656" s="7" t="s">
        <v>935</v>
      </c>
    </row>
    <row r="657" spans="1:2" ht="11.25">
      <c r="A657" s="162" t="s">
        <v>936</v>
      </c>
      <c r="B657" s="7" t="s">
        <v>937</v>
      </c>
    </row>
    <row r="658" spans="1:2" ht="11.25">
      <c r="A658" s="162" t="s">
        <v>938</v>
      </c>
      <c r="B658" s="7" t="s">
        <v>939</v>
      </c>
    </row>
    <row r="659" spans="1:2" ht="11.25">
      <c r="A659" s="162" t="s">
        <v>940</v>
      </c>
      <c r="B659" s="7" t="s">
        <v>941</v>
      </c>
    </row>
    <row r="660" spans="1:2" ht="11.25">
      <c r="A660" s="162" t="s">
        <v>942</v>
      </c>
      <c r="B660" s="7" t="s">
        <v>943</v>
      </c>
    </row>
    <row r="661" spans="1:2" ht="11.25">
      <c r="A661" s="162" t="s">
        <v>944</v>
      </c>
      <c r="B661" s="7" t="s">
        <v>945</v>
      </c>
    </row>
    <row r="662" spans="1:2" ht="11.25">
      <c r="A662" s="162" t="s">
        <v>946</v>
      </c>
      <c r="B662" s="7" t="s">
        <v>947</v>
      </c>
    </row>
    <row r="663" spans="1:2" ht="11.25">
      <c r="A663" s="162" t="s">
        <v>948</v>
      </c>
      <c r="B663" s="7" t="s">
        <v>949</v>
      </c>
    </row>
    <row r="664" spans="1:2" ht="11.25">
      <c r="A664" s="162" t="s">
        <v>950</v>
      </c>
      <c r="B664" s="7" t="s">
        <v>951</v>
      </c>
    </row>
    <row r="665" spans="1:2" ht="11.25">
      <c r="A665" s="162" t="s">
        <v>952</v>
      </c>
      <c r="B665" s="7" t="s">
        <v>953</v>
      </c>
    </row>
    <row r="666" spans="1:2" ht="11.25">
      <c r="A666" s="162" t="s">
        <v>954</v>
      </c>
      <c r="B666" s="7" t="s">
        <v>955</v>
      </c>
    </row>
    <row r="667" spans="1:2" ht="11.25">
      <c r="A667" s="162" t="s">
        <v>956</v>
      </c>
      <c r="B667" s="7" t="s">
        <v>957</v>
      </c>
    </row>
    <row r="668" spans="1:2" ht="11.25">
      <c r="A668" s="162" t="s">
        <v>958</v>
      </c>
      <c r="B668" s="7" t="s">
        <v>959</v>
      </c>
    </row>
    <row r="669" spans="1:2" ht="11.25">
      <c r="A669" s="162" t="s">
        <v>960</v>
      </c>
      <c r="B669" s="7" t="s">
        <v>961</v>
      </c>
    </row>
    <row r="670" spans="1:2" ht="11.25">
      <c r="A670" s="162" t="s">
        <v>962</v>
      </c>
      <c r="B670" s="7" t="s">
        <v>963</v>
      </c>
    </row>
    <row r="671" spans="1:2" ht="11.25">
      <c r="A671" s="162" t="s">
        <v>964</v>
      </c>
      <c r="B671" s="7" t="s">
        <v>965</v>
      </c>
    </row>
    <row r="672" spans="1:2" ht="11.25">
      <c r="A672" s="162" t="s">
        <v>966</v>
      </c>
      <c r="B672" s="7" t="s">
        <v>967</v>
      </c>
    </row>
    <row r="673" spans="1:2" ht="11.25">
      <c r="A673" s="162" t="s">
        <v>968</v>
      </c>
      <c r="B673" s="7" t="s">
        <v>976</v>
      </c>
    </row>
    <row r="674" spans="1:2" ht="11.25">
      <c r="A674" s="162" t="s">
        <v>977</v>
      </c>
      <c r="B674" s="7" t="s">
        <v>978</v>
      </c>
    </row>
    <row r="675" spans="1:2" ht="11.25">
      <c r="A675" s="162" t="s">
        <v>979</v>
      </c>
      <c r="B675" s="7" t="s">
        <v>980</v>
      </c>
    </row>
    <row r="676" spans="1:2" ht="11.25">
      <c r="A676" s="162" t="s">
        <v>981</v>
      </c>
      <c r="B676" s="7" t="s">
        <v>982</v>
      </c>
    </row>
    <row r="677" spans="1:2" ht="11.25">
      <c r="A677" s="162" t="s">
        <v>983</v>
      </c>
      <c r="B677" s="7" t="s">
        <v>984</v>
      </c>
    </row>
    <row r="678" spans="1:2" ht="11.25">
      <c r="A678" s="162" t="s">
        <v>985</v>
      </c>
      <c r="B678" s="7" t="s">
        <v>986</v>
      </c>
    </row>
    <row r="679" spans="1:2" ht="11.25">
      <c r="A679" s="162" t="s">
        <v>987</v>
      </c>
      <c r="B679" s="7" t="s">
        <v>988</v>
      </c>
    </row>
    <row r="680" spans="1:2" ht="11.25">
      <c r="A680" s="162" t="s">
        <v>989</v>
      </c>
      <c r="B680" s="7" t="s">
        <v>990</v>
      </c>
    </row>
    <row r="681" spans="1:2" ht="11.25">
      <c r="A681" s="162" t="s">
        <v>991</v>
      </c>
      <c r="B681" s="7" t="s">
        <v>992</v>
      </c>
    </row>
    <row r="682" spans="1:2" ht="11.25">
      <c r="A682" s="162" t="s">
        <v>993</v>
      </c>
      <c r="B682" s="7" t="s">
        <v>994</v>
      </c>
    </row>
    <row r="683" spans="1:2" ht="11.25">
      <c r="A683" s="162" t="s">
        <v>995</v>
      </c>
      <c r="B683" s="7" t="s">
        <v>996</v>
      </c>
    </row>
    <row r="684" spans="1:2" ht="11.25">
      <c r="A684" s="162" t="s">
        <v>997</v>
      </c>
      <c r="B684" s="7" t="s">
        <v>998</v>
      </c>
    </row>
    <row r="685" spans="1:2" ht="11.25">
      <c r="A685" s="162" t="s">
        <v>999</v>
      </c>
      <c r="B685" s="7" t="s">
        <v>1000</v>
      </c>
    </row>
    <row r="686" spans="1:2" ht="11.25">
      <c r="A686" s="162" t="s">
        <v>1001</v>
      </c>
      <c r="B686" s="7" t="s">
        <v>1002</v>
      </c>
    </row>
    <row r="687" spans="1:2" ht="11.25">
      <c r="A687" s="162" t="s">
        <v>1003</v>
      </c>
      <c r="B687" s="7" t="s">
        <v>1004</v>
      </c>
    </row>
    <row r="688" spans="1:2" ht="11.25">
      <c r="A688" s="162" t="s">
        <v>1005</v>
      </c>
      <c r="B688" s="7" t="s">
        <v>1006</v>
      </c>
    </row>
    <row r="689" spans="1:2" ht="11.25">
      <c r="A689" s="162" t="s">
        <v>1007</v>
      </c>
      <c r="B689" s="7" t="s">
        <v>1008</v>
      </c>
    </row>
    <row r="690" spans="1:2" ht="11.25">
      <c r="A690" s="162" t="s">
        <v>1009</v>
      </c>
      <c r="B690" s="7" t="s">
        <v>1010</v>
      </c>
    </row>
    <row r="691" spans="1:2" ht="11.25">
      <c r="A691" s="162" t="s">
        <v>1011</v>
      </c>
      <c r="B691" s="7" t="s">
        <v>1012</v>
      </c>
    </row>
    <row r="692" spans="1:2" ht="11.25">
      <c r="A692" s="162" t="s">
        <v>1013</v>
      </c>
      <c r="B692" s="7" t="s">
        <v>1014</v>
      </c>
    </row>
    <row r="693" spans="1:2" ht="11.25">
      <c r="A693" s="162" t="s">
        <v>1015</v>
      </c>
      <c r="B693" s="7" t="s">
        <v>1016</v>
      </c>
    </row>
    <row r="694" spans="1:2" ht="11.25">
      <c r="A694" s="162" t="s">
        <v>1017</v>
      </c>
      <c r="B694" s="7" t="s">
        <v>1018</v>
      </c>
    </row>
    <row r="695" spans="1:2" ht="11.25">
      <c r="A695" s="162" t="s">
        <v>1019</v>
      </c>
      <c r="B695" s="7" t="s">
        <v>1020</v>
      </c>
    </row>
    <row r="696" spans="1:2" ht="11.25">
      <c r="A696" s="162" t="s">
        <v>1021</v>
      </c>
      <c r="B696" s="7" t="s">
        <v>1022</v>
      </c>
    </row>
    <row r="697" spans="1:2" ht="11.25">
      <c r="A697" s="162" t="s">
        <v>1023</v>
      </c>
      <c r="B697" s="7" t="s">
        <v>1024</v>
      </c>
    </row>
    <row r="698" spans="1:2" ht="11.25">
      <c r="A698" s="162" t="s">
        <v>1025</v>
      </c>
      <c r="B698" s="7" t="s">
        <v>1026</v>
      </c>
    </row>
    <row r="699" spans="1:2" ht="11.25">
      <c r="A699" s="162" t="s">
        <v>1027</v>
      </c>
      <c r="B699" s="7" t="s">
        <v>1028</v>
      </c>
    </row>
    <row r="700" spans="1:2" ht="11.25">
      <c r="A700" s="162" t="s">
        <v>1029</v>
      </c>
      <c r="B700" s="7" t="s">
        <v>1030</v>
      </c>
    </row>
    <row r="701" spans="1:2" ht="11.25">
      <c r="A701" s="162" t="s">
        <v>1031</v>
      </c>
      <c r="B701" s="7" t="s">
        <v>1032</v>
      </c>
    </row>
    <row r="702" spans="1:2" ht="11.25">
      <c r="A702" s="162" t="s">
        <v>1033</v>
      </c>
      <c r="B702" s="7" t="s">
        <v>1034</v>
      </c>
    </row>
    <row r="703" spans="1:2" ht="11.25">
      <c r="A703" s="162" t="s">
        <v>1035</v>
      </c>
      <c r="B703" s="7" t="s">
        <v>1036</v>
      </c>
    </row>
    <row r="704" spans="1:2" ht="11.25">
      <c r="A704" s="162" t="s">
        <v>1037</v>
      </c>
      <c r="B704" s="7" t="s">
        <v>1038</v>
      </c>
    </row>
    <row r="705" spans="1:2" ht="11.25">
      <c r="A705" s="162" t="s">
        <v>1039</v>
      </c>
      <c r="B705" s="7" t="s">
        <v>1040</v>
      </c>
    </row>
    <row r="706" spans="1:2" ht="11.25">
      <c r="A706" s="162" t="s">
        <v>1041</v>
      </c>
      <c r="B706" s="7" t="s">
        <v>1042</v>
      </c>
    </row>
    <row r="707" spans="1:2" ht="11.25">
      <c r="A707" s="162" t="s">
        <v>1043</v>
      </c>
      <c r="B707" s="7" t="s">
        <v>1044</v>
      </c>
    </row>
    <row r="708" spans="1:2" ht="11.25">
      <c r="A708" s="162" t="s">
        <v>1045</v>
      </c>
      <c r="B708" s="7" t="s">
        <v>1046</v>
      </c>
    </row>
    <row r="709" spans="1:2" ht="11.25">
      <c r="A709" s="162" t="s">
        <v>1047</v>
      </c>
      <c r="B709" s="7" t="s">
        <v>1048</v>
      </c>
    </row>
    <row r="710" spans="1:2" ht="11.25">
      <c r="A710" s="162" t="s">
        <v>1049</v>
      </c>
      <c r="B710" s="7" t="s">
        <v>1050</v>
      </c>
    </row>
    <row r="711" spans="1:2" ht="11.25">
      <c r="A711" s="162" t="s">
        <v>1051</v>
      </c>
      <c r="B711" s="7" t="s">
        <v>1052</v>
      </c>
    </row>
    <row r="712" spans="1:2" ht="11.25">
      <c r="A712" s="162" t="s">
        <v>1053</v>
      </c>
      <c r="B712" s="7" t="s">
        <v>1054</v>
      </c>
    </row>
    <row r="713" spans="1:2" ht="11.25">
      <c r="A713" s="162" t="s">
        <v>1055</v>
      </c>
      <c r="B713" s="7" t="s">
        <v>1056</v>
      </c>
    </row>
    <row r="714" spans="1:2" ht="11.25">
      <c r="A714" s="162" t="s">
        <v>1057</v>
      </c>
      <c r="B714" s="7" t="s">
        <v>1058</v>
      </c>
    </row>
    <row r="715" spans="1:2" ht="11.25">
      <c r="A715" s="162" t="s">
        <v>1059</v>
      </c>
      <c r="B715" s="7" t="s">
        <v>1060</v>
      </c>
    </row>
    <row r="716" spans="1:2" ht="11.25">
      <c r="A716" s="162" t="s">
        <v>1061</v>
      </c>
      <c r="B716" s="7" t="s">
        <v>1062</v>
      </c>
    </row>
    <row r="717" spans="1:2" ht="11.25">
      <c r="A717" s="162" t="s">
        <v>1063</v>
      </c>
      <c r="B717" s="7" t="s">
        <v>1064</v>
      </c>
    </row>
    <row r="718" spans="1:2" ht="11.25">
      <c r="A718" s="162" t="s">
        <v>1065</v>
      </c>
      <c r="B718" s="7" t="s">
        <v>1066</v>
      </c>
    </row>
    <row r="719" spans="1:2" ht="11.25">
      <c r="A719" s="162" t="s">
        <v>1067</v>
      </c>
      <c r="B719" s="7" t="s">
        <v>1068</v>
      </c>
    </row>
    <row r="720" spans="1:2" ht="11.25">
      <c r="A720" s="162" t="s">
        <v>1069</v>
      </c>
      <c r="B720" s="7" t="s">
        <v>1070</v>
      </c>
    </row>
    <row r="721" spans="1:2" ht="11.25">
      <c r="A721" s="162" t="s">
        <v>1071</v>
      </c>
      <c r="B721" s="7" t="s">
        <v>1072</v>
      </c>
    </row>
    <row r="722" spans="1:2" ht="11.25">
      <c r="A722" s="162" t="s">
        <v>1073</v>
      </c>
      <c r="B722" s="7" t="s">
        <v>1074</v>
      </c>
    </row>
    <row r="723" spans="1:2" ht="11.25">
      <c r="A723" s="162" t="s">
        <v>1075</v>
      </c>
      <c r="B723" s="7" t="s">
        <v>1076</v>
      </c>
    </row>
    <row r="724" spans="1:2" ht="11.25">
      <c r="A724" s="162" t="s">
        <v>1077</v>
      </c>
      <c r="B724" s="7" t="s">
        <v>1078</v>
      </c>
    </row>
    <row r="725" spans="1:2" ht="11.25">
      <c r="A725" s="162" t="s">
        <v>1079</v>
      </c>
      <c r="B725" s="7" t="s">
        <v>1080</v>
      </c>
    </row>
    <row r="726" spans="1:2" ht="11.25">
      <c r="A726" s="162" t="s">
        <v>1081</v>
      </c>
      <c r="B726" s="7" t="s">
        <v>1082</v>
      </c>
    </row>
    <row r="727" spans="1:2" ht="11.25">
      <c r="A727" s="162" t="s">
        <v>1083</v>
      </c>
      <c r="B727" s="7" t="s">
        <v>1084</v>
      </c>
    </row>
    <row r="728" spans="1:2" ht="11.25">
      <c r="A728" s="162" t="s">
        <v>1085</v>
      </c>
      <c r="B728" s="7" t="s">
        <v>1086</v>
      </c>
    </row>
    <row r="729" spans="1:2" ht="11.25">
      <c r="A729" s="162" t="s">
        <v>1087</v>
      </c>
      <c r="B729" s="7" t="s">
        <v>1088</v>
      </c>
    </row>
    <row r="730" spans="1:2" ht="11.25">
      <c r="A730" s="162" t="s">
        <v>1089</v>
      </c>
      <c r="B730" s="7" t="s">
        <v>1090</v>
      </c>
    </row>
    <row r="731" spans="1:2" ht="11.25">
      <c r="A731" s="162" t="s">
        <v>1091</v>
      </c>
      <c r="B731" s="7" t="s">
        <v>1092</v>
      </c>
    </row>
    <row r="732" spans="1:2" ht="11.25">
      <c r="A732" s="162" t="s">
        <v>1093</v>
      </c>
      <c r="B732" s="7" t="s">
        <v>1094</v>
      </c>
    </row>
    <row r="733" spans="1:2" ht="11.25">
      <c r="A733" s="162" t="s">
        <v>1095</v>
      </c>
      <c r="B733" s="7" t="s">
        <v>1096</v>
      </c>
    </row>
    <row r="734" spans="1:2" ht="11.25">
      <c r="A734" s="162" t="s">
        <v>1097</v>
      </c>
      <c r="B734" s="7" t="s">
        <v>1098</v>
      </c>
    </row>
    <row r="735" spans="1:2" ht="11.25">
      <c r="A735" s="162" t="s">
        <v>1099</v>
      </c>
      <c r="B735" s="7" t="s">
        <v>1100</v>
      </c>
    </row>
    <row r="736" spans="1:2" ht="11.25">
      <c r="A736" s="162" t="s">
        <v>1101</v>
      </c>
      <c r="B736" s="7" t="s">
        <v>1102</v>
      </c>
    </row>
    <row r="737" spans="1:2" ht="11.25">
      <c r="A737" s="162" t="s">
        <v>1103</v>
      </c>
      <c r="B737" s="7" t="s">
        <v>1104</v>
      </c>
    </row>
    <row r="738" spans="1:2" ht="11.25">
      <c r="A738" s="162" t="s">
        <v>1105</v>
      </c>
      <c r="B738" s="7" t="s">
        <v>1106</v>
      </c>
    </row>
    <row r="739" spans="1:2" ht="11.25">
      <c r="A739" s="162" t="s">
        <v>1107</v>
      </c>
      <c r="B739" s="7" t="s">
        <v>1108</v>
      </c>
    </row>
    <row r="740" spans="1:2" ht="11.25">
      <c r="A740" s="162" t="s">
        <v>1109</v>
      </c>
      <c r="B740" s="7" t="s">
        <v>1110</v>
      </c>
    </row>
    <row r="741" spans="1:2" ht="11.25">
      <c r="A741" s="162" t="s">
        <v>1111</v>
      </c>
      <c r="B741" s="7" t="s">
        <v>1112</v>
      </c>
    </row>
    <row r="742" spans="1:2" ht="11.25">
      <c r="A742" s="162" t="s">
        <v>1113</v>
      </c>
      <c r="B742" s="7" t="s">
        <v>1114</v>
      </c>
    </row>
    <row r="743" spans="1:2" ht="11.25">
      <c r="A743" s="162" t="s">
        <v>1115</v>
      </c>
      <c r="B743" s="7" t="s">
        <v>1116</v>
      </c>
    </row>
    <row r="744" spans="1:2" ht="11.25">
      <c r="A744" s="162" t="s">
        <v>1117</v>
      </c>
      <c r="B744" s="7" t="s">
        <v>1118</v>
      </c>
    </row>
    <row r="745" spans="1:2" ht="11.25">
      <c r="A745" s="162" t="s">
        <v>1119</v>
      </c>
      <c r="B745" s="7" t="s">
        <v>1132</v>
      </c>
    </row>
    <row r="746" spans="1:2" ht="11.25">
      <c r="A746" s="162" t="s">
        <v>1133</v>
      </c>
      <c r="B746" s="7" t="s">
        <v>1134</v>
      </c>
    </row>
    <row r="747" spans="1:2" ht="11.25">
      <c r="A747" s="162" t="s">
        <v>1135</v>
      </c>
      <c r="B747" s="7" t="s">
        <v>1136</v>
      </c>
    </row>
    <row r="748" spans="1:2" ht="11.25">
      <c r="A748" s="162" t="s">
        <v>1137</v>
      </c>
      <c r="B748" s="7" t="s">
        <v>1138</v>
      </c>
    </row>
    <row r="749" spans="1:2" ht="11.25">
      <c r="A749" s="162" t="s">
        <v>1139</v>
      </c>
      <c r="B749" s="7" t="s">
        <v>1140</v>
      </c>
    </row>
    <row r="750" spans="1:2" ht="11.25">
      <c r="A750" s="162" t="s">
        <v>1141</v>
      </c>
      <c r="B750" s="7" t="s">
        <v>1142</v>
      </c>
    </row>
    <row r="751" spans="1:2" ht="11.25">
      <c r="A751" s="162" t="s">
        <v>1143</v>
      </c>
      <c r="B751" s="7" t="s">
        <v>1144</v>
      </c>
    </row>
    <row r="752" spans="1:2" ht="11.25">
      <c r="A752" s="162" t="s">
        <v>1145</v>
      </c>
      <c r="B752" s="7" t="s">
        <v>1146</v>
      </c>
    </row>
    <row r="753" spans="1:2" ht="11.25">
      <c r="A753" s="162" t="s">
        <v>1147</v>
      </c>
      <c r="B753" s="7" t="s">
        <v>1148</v>
      </c>
    </row>
    <row r="754" spans="1:2" ht="11.25">
      <c r="A754" s="162" t="s">
        <v>1149</v>
      </c>
      <c r="B754" s="7" t="s">
        <v>1150</v>
      </c>
    </row>
    <row r="755" spans="1:2" ht="11.25">
      <c r="A755" s="162" t="s">
        <v>1151</v>
      </c>
      <c r="B755" s="7" t="s">
        <v>1152</v>
      </c>
    </row>
    <row r="756" spans="1:2" ht="11.25">
      <c r="A756" s="162" t="s">
        <v>1153</v>
      </c>
      <c r="B756" s="7" t="s">
        <v>1154</v>
      </c>
    </row>
    <row r="757" spans="1:2" ht="11.25">
      <c r="A757" s="162" t="s">
        <v>1155</v>
      </c>
      <c r="B757" s="7" t="s">
        <v>1156</v>
      </c>
    </row>
    <row r="758" spans="1:2" ht="11.25">
      <c r="A758" s="162" t="s">
        <v>1157</v>
      </c>
      <c r="B758" s="7" t="s">
        <v>1158</v>
      </c>
    </row>
    <row r="759" spans="1:2" ht="11.25">
      <c r="A759" s="162" t="s">
        <v>1159</v>
      </c>
      <c r="B759" s="7" t="s">
        <v>1160</v>
      </c>
    </row>
    <row r="760" spans="1:2" ht="11.25">
      <c r="A760" s="162" t="s">
        <v>1161</v>
      </c>
      <c r="B760" s="7" t="s">
        <v>1162</v>
      </c>
    </row>
    <row r="761" spans="1:2" ht="11.25">
      <c r="A761" s="162" t="s">
        <v>1163</v>
      </c>
      <c r="B761" s="7" t="s">
        <v>1164</v>
      </c>
    </row>
    <row r="762" spans="1:2" ht="11.25">
      <c r="A762" s="162" t="s">
        <v>1573</v>
      </c>
      <c r="B762" s="7" t="s">
        <v>1165</v>
      </c>
    </row>
    <row r="763" spans="1:2" ht="11.25">
      <c r="A763" s="162" t="s">
        <v>1166</v>
      </c>
      <c r="B763" s="7" t="s">
        <v>1167</v>
      </c>
    </row>
    <row r="764" spans="1:2" ht="11.25">
      <c r="A764" s="162" t="s">
        <v>1168</v>
      </c>
      <c r="B764" s="7" t="s">
        <v>1169</v>
      </c>
    </row>
    <row r="765" spans="1:2" ht="11.25">
      <c r="A765" s="162" t="s">
        <v>1170</v>
      </c>
      <c r="B765" s="7" t="s">
        <v>1171</v>
      </c>
    </row>
    <row r="766" spans="1:2" ht="11.25">
      <c r="A766" s="162" t="s">
        <v>1172</v>
      </c>
      <c r="B766" s="7" t="s">
        <v>1173</v>
      </c>
    </row>
    <row r="767" spans="1:2" ht="11.25">
      <c r="A767" s="162" t="s">
        <v>1174</v>
      </c>
      <c r="B767" s="7" t="s">
        <v>1175</v>
      </c>
    </row>
    <row r="768" spans="1:2" ht="11.25">
      <c r="A768" s="162" t="s">
        <v>1176</v>
      </c>
      <c r="B768" s="7" t="s">
        <v>1177</v>
      </c>
    </row>
    <row r="769" spans="1:2" ht="11.25">
      <c r="A769" s="162" t="s">
        <v>1191</v>
      </c>
      <c r="B769" s="7" t="s">
        <v>1192</v>
      </c>
    </row>
    <row r="770" spans="1:2" ht="11.25">
      <c r="A770" s="162" t="s">
        <v>1193</v>
      </c>
      <c r="B770" s="7" t="s">
        <v>1194</v>
      </c>
    </row>
    <row r="771" spans="1:2" ht="11.25">
      <c r="A771" s="162" t="s">
        <v>1195</v>
      </c>
      <c r="B771" s="7" t="s">
        <v>1196</v>
      </c>
    </row>
    <row r="772" spans="1:2" ht="11.25">
      <c r="A772" s="162" t="s">
        <v>1197</v>
      </c>
      <c r="B772" s="7" t="s">
        <v>1198</v>
      </c>
    </row>
    <row r="773" spans="1:2" ht="11.25">
      <c r="A773" s="162" t="s">
        <v>1199</v>
      </c>
      <c r="B773" s="7" t="s">
        <v>1200</v>
      </c>
    </row>
    <row r="774" spans="1:2" ht="11.25">
      <c r="A774" s="162" t="s">
        <v>1201</v>
      </c>
      <c r="B774" s="7" t="s">
        <v>1202</v>
      </c>
    </row>
    <row r="775" spans="1:2" ht="11.25">
      <c r="A775" s="162" t="s">
        <v>1203</v>
      </c>
      <c r="B775" s="7" t="s">
        <v>1204</v>
      </c>
    </row>
    <row r="776" spans="1:2" ht="11.25">
      <c r="A776" s="162" t="s">
        <v>1205</v>
      </c>
      <c r="B776" s="7" t="s">
        <v>1206</v>
      </c>
    </row>
    <row r="777" spans="1:2" ht="11.25">
      <c r="A777" s="162" t="s">
        <v>1207</v>
      </c>
      <c r="B777" s="7" t="s">
        <v>1208</v>
      </c>
    </row>
    <row r="778" spans="1:2" ht="11.25">
      <c r="A778" s="162" t="s">
        <v>1209</v>
      </c>
      <c r="B778" s="7" t="s">
        <v>1210</v>
      </c>
    </row>
    <row r="779" spans="1:2" ht="11.25">
      <c r="A779" s="162" t="s">
        <v>1211</v>
      </c>
      <c r="B779" s="7" t="s">
        <v>1212</v>
      </c>
    </row>
    <row r="780" spans="1:2" ht="11.25">
      <c r="A780" s="162" t="s">
        <v>1213</v>
      </c>
      <c r="B780" s="7" t="s">
        <v>1214</v>
      </c>
    </row>
    <row r="781" spans="1:2" ht="11.25">
      <c r="A781" s="162" t="s">
        <v>1215</v>
      </c>
      <c r="B781" s="7" t="s">
        <v>1216</v>
      </c>
    </row>
    <row r="782" spans="1:2" ht="11.25">
      <c r="A782" s="162" t="s">
        <v>1217</v>
      </c>
      <c r="B782" s="7" t="s">
        <v>1218</v>
      </c>
    </row>
    <row r="783" spans="1:2" ht="11.25">
      <c r="A783" s="162" t="s">
        <v>1219</v>
      </c>
      <c r="B783" s="7" t="s">
        <v>1220</v>
      </c>
    </row>
    <row r="784" spans="1:2" ht="11.25">
      <c r="A784" s="162" t="s">
        <v>1221</v>
      </c>
      <c r="B784" s="7" t="s">
        <v>1222</v>
      </c>
    </row>
    <row r="785" spans="1:2" ht="11.25">
      <c r="A785" s="162" t="s">
        <v>1223</v>
      </c>
      <c r="B785" s="7" t="s">
        <v>1224</v>
      </c>
    </row>
    <row r="786" spans="1:2" ht="11.25">
      <c r="A786" s="162" t="s">
        <v>1225</v>
      </c>
      <c r="B786" s="7" t="s">
        <v>1226</v>
      </c>
    </row>
    <row r="787" spans="1:2" ht="11.25">
      <c r="A787" s="162" t="s">
        <v>1227</v>
      </c>
      <c r="B787" s="7" t="s">
        <v>1228</v>
      </c>
    </row>
    <row r="788" spans="1:2" ht="11.25">
      <c r="A788" s="162" t="s">
        <v>1229</v>
      </c>
      <c r="B788" s="7" t="s">
        <v>1230</v>
      </c>
    </row>
    <row r="789" spans="1:2" ht="11.25">
      <c r="A789" s="162" t="s">
        <v>1231</v>
      </c>
      <c r="B789" s="7" t="s">
        <v>1232</v>
      </c>
    </row>
    <row r="790" spans="1:2" ht="11.25">
      <c r="A790" s="162" t="s">
        <v>1233</v>
      </c>
      <c r="B790" s="7" t="s">
        <v>1234</v>
      </c>
    </row>
    <row r="791" spans="1:2" ht="11.25">
      <c r="A791" s="162" t="s">
        <v>1235</v>
      </c>
      <c r="B791" s="7" t="s">
        <v>1236</v>
      </c>
    </row>
    <row r="792" spans="1:2" ht="11.25">
      <c r="A792" s="162" t="s">
        <v>1237</v>
      </c>
      <c r="B792" s="7" t="s">
        <v>1238</v>
      </c>
    </row>
    <row r="793" spans="1:2" ht="11.25">
      <c r="A793" s="162" t="s">
        <v>1239</v>
      </c>
      <c r="B793" s="7" t="s">
        <v>1240</v>
      </c>
    </row>
    <row r="794" spans="1:2" ht="11.25">
      <c r="A794" s="162" t="s">
        <v>1241</v>
      </c>
      <c r="B794" s="7" t="s">
        <v>1242</v>
      </c>
    </row>
    <row r="795" spans="1:2" ht="11.25">
      <c r="A795" s="162" t="s">
        <v>1243</v>
      </c>
      <c r="B795" s="7" t="s">
        <v>1244</v>
      </c>
    </row>
    <row r="796" spans="1:2" ht="11.25">
      <c r="A796" s="162" t="s">
        <v>1245</v>
      </c>
      <c r="B796" s="7" t="s">
        <v>1246</v>
      </c>
    </row>
    <row r="797" spans="1:2" ht="11.25">
      <c r="A797" s="162" t="s">
        <v>1247</v>
      </c>
      <c r="B797" s="7" t="s">
        <v>1248</v>
      </c>
    </row>
    <row r="798" spans="1:2" ht="11.25">
      <c r="A798" s="162" t="s">
        <v>1249</v>
      </c>
      <c r="B798" s="7" t="s">
        <v>1250</v>
      </c>
    </row>
    <row r="799" spans="1:2" ht="11.25">
      <c r="A799" s="162" t="s">
        <v>1251</v>
      </c>
      <c r="B799" s="7" t="s">
        <v>1252</v>
      </c>
    </row>
    <row r="800" spans="1:2" ht="11.25">
      <c r="A800" s="162" t="s">
        <v>1253</v>
      </c>
      <c r="B800" s="7" t="s">
        <v>1254</v>
      </c>
    </row>
    <row r="801" spans="1:2" ht="11.25">
      <c r="A801" s="162" t="s">
        <v>1255</v>
      </c>
      <c r="B801" s="7" t="s">
        <v>1256</v>
      </c>
    </row>
    <row r="802" spans="1:2" ht="11.25">
      <c r="A802" s="162" t="s">
        <v>1257</v>
      </c>
      <c r="B802" s="7" t="s">
        <v>1258</v>
      </c>
    </row>
    <row r="803" spans="1:2" ht="11.25">
      <c r="A803" s="162" t="s">
        <v>1259</v>
      </c>
      <c r="B803" s="7" t="s">
        <v>1260</v>
      </c>
    </row>
    <row r="804" spans="1:2" ht="11.25">
      <c r="A804" s="162" t="s">
        <v>1261</v>
      </c>
      <c r="B804" s="7" t="s">
        <v>1262</v>
      </c>
    </row>
    <row r="805" spans="1:2" ht="11.25">
      <c r="A805" s="162" t="s">
        <v>1263</v>
      </c>
      <c r="B805" s="7" t="s">
        <v>1264</v>
      </c>
    </row>
    <row r="806" spans="1:2" ht="11.25">
      <c r="A806" s="162" t="s">
        <v>1265</v>
      </c>
      <c r="B806" s="7" t="s">
        <v>1266</v>
      </c>
    </row>
    <row r="807" spans="1:2" ht="11.25">
      <c r="A807" s="162" t="s">
        <v>1267</v>
      </c>
      <c r="B807" s="7" t="s">
        <v>1268</v>
      </c>
    </row>
    <row r="808" spans="1:2" ht="11.25">
      <c r="A808" s="162" t="s">
        <v>1269</v>
      </c>
      <c r="B808" s="7" t="s">
        <v>1270</v>
      </c>
    </row>
    <row r="809" spans="1:2" ht="11.25">
      <c r="A809" s="162" t="s">
        <v>1271</v>
      </c>
      <c r="B809" s="7" t="s">
        <v>1272</v>
      </c>
    </row>
    <row r="810" spans="1:2" ht="11.25">
      <c r="A810" s="162" t="s">
        <v>1273</v>
      </c>
      <c r="B810" s="7" t="s">
        <v>1274</v>
      </c>
    </row>
    <row r="811" spans="1:2" ht="11.25">
      <c r="A811" s="162" t="s">
        <v>1275</v>
      </c>
      <c r="B811" s="7" t="s">
        <v>1276</v>
      </c>
    </row>
    <row r="812" spans="1:2" ht="11.25">
      <c r="A812" s="162" t="s">
        <v>1277</v>
      </c>
      <c r="B812" s="7" t="s">
        <v>1278</v>
      </c>
    </row>
    <row r="813" spans="1:2" ht="11.25">
      <c r="A813" s="162" t="s">
        <v>1279</v>
      </c>
      <c r="B813" s="7" t="s">
        <v>1280</v>
      </c>
    </row>
    <row r="814" spans="1:2" ht="11.25">
      <c r="A814" s="162" t="s">
        <v>1281</v>
      </c>
      <c r="B814" s="7" t="s">
        <v>1282</v>
      </c>
    </row>
    <row r="815" spans="1:2" ht="11.25">
      <c r="A815" s="162" t="s">
        <v>1283</v>
      </c>
      <c r="B815" s="7" t="s">
        <v>1284</v>
      </c>
    </row>
    <row r="816" spans="1:2" ht="11.25">
      <c r="A816" s="162" t="s">
        <v>1285</v>
      </c>
      <c r="B816" s="7" t="s">
        <v>1286</v>
      </c>
    </row>
    <row r="817" spans="1:2" ht="11.25">
      <c r="A817" s="162" t="s">
        <v>1287</v>
      </c>
      <c r="B817" s="7" t="s">
        <v>1288</v>
      </c>
    </row>
    <row r="818" spans="1:2" ht="11.25">
      <c r="A818" s="162" t="s">
        <v>1289</v>
      </c>
      <c r="B818" s="7" t="s">
        <v>1290</v>
      </c>
    </row>
    <row r="819" spans="1:2" ht="11.25">
      <c r="A819" s="162" t="s">
        <v>1291</v>
      </c>
      <c r="B819" s="7" t="s">
        <v>1292</v>
      </c>
    </row>
    <row r="820" spans="1:2" ht="11.25">
      <c r="A820" s="162" t="s">
        <v>1293</v>
      </c>
      <c r="B820" s="7" t="s">
        <v>1294</v>
      </c>
    </row>
    <row r="821" spans="1:2" ht="11.25">
      <c r="A821" s="162" t="s">
        <v>1295</v>
      </c>
      <c r="B821" s="7" t="s">
        <v>1296</v>
      </c>
    </row>
    <row r="822" spans="1:2" ht="11.25">
      <c r="A822" s="162" t="s">
        <v>1297</v>
      </c>
      <c r="B822" s="7" t="s">
        <v>1298</v>
      </c>
    </row>
    <row r="823" spans="1:2" ht="11.25">
      <c r="A823" s="162" t="s">
        <v>1299</v>
      </c>
      <c r="B823" s="7" t="s">
        <v>1300</v>
      </c>
    </row>
    <row r="824" spans="1:2" ht="11.25">
      <c r="A824" s="162" t="s">
        <v>1301</v>
      </c>
      <c r="B824" s="7" t="s">
        <v>1302</v>
      </c>
    </row>
    <row r="825" spans="1:2" ht="11.25">
      <c r="A825" s="162" t="s">
        <v>1303</v>
      </c>
      <c r="B825" s="7" t="s">
        <v>1304</v>
      </c>
    </row>
    <row r="826" spans="1:2" ht="11.25">
      <c r="A826" s="162" t="s">
        <v>1305</v>
      </c>
      <c r="B826" s="7" t="s">
        <v>1306</v>
      </c>
    </row>
    <row r="827" spans="1:2" ht="11.25">
      <c r="A827" s="162" t="s">
        <v>1307</v>
      </c>
      <c r="B827" s="7" t="s">
        <v>1308</v>
      </c>
    </row>
    <row r="828" spans="1:2" ht="11.25">
      <c r="A828" s="162" t="s">
        <v>1309</v>
      </c>
      <c r="B828" s="7" t="s">
        <v>1310</v>
      </c>
    </row>
    <row r="829" spans="1:2" ht="11.25">
      <c r="A829" s="162" t="s">
        <v>1311</v>
      </c>
      <c r="B829" s="7" t="s">
        <v>1312</v>
      </c>
    </row>
    <row r="830" spans="1:2" ht="11.25">
      <c r="A830" s="162" t="s">
        <v>1313</v>
      </c>
      <c r="B830" s="7" t="s">
        <v>1314</v>
      </c>
    </row>
    <row r="831" spans="1:2" ht="11.25">
      <c r="A831" s="162" t="s">
        <v>1315</v>
      </c>
      <c r="B831" s="7" t="s">
        <v>1316</v>
      </c>
    </row>
    <row r="832" spans="1:2" ht="11.25">
      <c r="A832" s="162" t="s">
        <v>1317</v>
      </c>
      <c r="B832" s="7" t="s">
        <v>1318</v>
      </c>
    </row>
    <row r="833" spans="1:2" ht="11.25">
      <c r="A833" s="162" t="s">
        <v>1319</v>
      </c>
      <c r="B833" s="7" t="s">
        <v>1320</v>
      </c>
    </row>
    <row r="834" spans="1:2" ht="11.25">
      <c r="A834" s="162" t="s">
        <v>1321</v>
      </c>
      <c r="B834" s="7" t="s">
        <v>1322</v>
      </c>
    </row>
    <row r="835" spans="1:2" ht="11.25">
      <c r="A835" s="162" t="s">
        <v>1323</v>
      </c>
      <c r="B835" s="7" t="s">
        <v>1324</v>
      </c>
    </row>
    <row r="836" spans="1:2" ht="11.25">
      <c r="A836" s="162" t="s">
        <v>1325</v>
      </c>
      <c r="B836" s="7" t="s">
        <v>1326</v>
      </c>
    </row>
    <row r="837" spans="1:2" ht="11.25">
      <c r="A837" s="162" t="s">
        <v>1327</v>
      </c>
      <c r="B837" s="7" t="s">
        <v>1328</v>
      </c>
    </row>
    <row r="838" spans="1:2" ht="11.25">
      <c r="A838" s="162" t="s">
        <v>1329</v>
      </c>
      <c r="B838" s="7" t="s">
        <v>1330</v>
      </c>
    </row>
    <row r="839" spans="1:2" ht="11.25">
      <c r="A839" s="162" t="s">
        <v>1331</v>
      </c>
      <c r="B839" s="7" t="s">
        <v>1332</v>
      </c>
    </row>
    <row r="840" spans="1:2" ht="11.25">
      <c r="A840" s="162" t="s">
        <v>1333</v>
      </c>
      <c r="B840" s="7" t="s">
        <v>1334</v>
      </c>
    </row>
    <row r="841" spans="1:2" ht="11.25">
      <c r="A841" s="162" t="s">
        <v>1335</v>
      </c>
      <c r="B841" s="7" t="s">
        <v>1336</v>
      </c>
    </row>
    <row r="842" spans="1:2" ht="11.25">
      <c r="A842" s="162" t="s">
        <v>1337</v>
      </c>
      <c r="B842" s="7" t="s">
        <v>1338</v>
      </c>
    </row>
    <row r="843" spans="1:2" ht="11.25">
      <c r="A843" s="162" t="s">
        <v>1339</v>
      </c>
      <c r="B843" s="7" t="s">
        <v>1340</v>
      </c>
    </row>
    <row r="844" spans="1:2" ht="11.25">
      <c r="A844" s="162" t="s">
        <v>1341</v>
      </c>
      <c r="B844" s="7" t="s">
        <v>1342</v>
      </c>
    </row>
    <row r="845" spans="1:2" ht="11.25">
      <c r="A845" s="162" t="s">
        <v>1343</v>
      </c>
      <c r="B845" s="7" t="s">
        <v>1344</v>
      </c>
    </row>
    <row r="846" spans="1:2" ht="11.25">
      <c r="A846" s="162" t="s">
        <v>1345</v>
      </c>
      <c r="B846" s="7" t="s">
        <v>1346</v>
      </c>
    </row>
    <row r="847" spans="1:2" ht="11.25">
      <c r="A847" s="162" t="s">
        <v>1347</v>
      </c>
      <c r="B847" s="7" t="s">
        <v>1348</v>
      </c>
    </row>
    <row r="848" spans="1:2" ht="11.25">
      <c r="A848" s="162" t="s">
        <v>1349</v>
      </c>
      <c r="B848" s="7" t="s">
        <v>1350</v>
      </c>
    </row>
    <row r="849" spans="1:2" ht="11.25">
      <c r="A849" s="162" t="s">
        <v>1351</v>
      </c>
      <c r="B849" s="7" t="s">
        <v>1352</v>
      </c>
    </row>
    <row r="850" spans="1:2" ht="11.25">
      <c r="A850" s="162" t="s">
        <v>1353</v>
      </c>
      <c r="B850" s="7" t="s">
        <v>1354</v>
      </c>
    </row>
    <row r="851" spans="1:2" ht="11.25">
      <c r="A851" s="162" t="s">
        <v>1355</v>
      </c>
      <c r="B851" s="7" t="s">
        <v>1356</v>
      </c>
    </row>
    <row r="852" spans="1:2" ht="11.25">
      <c r="A852" s="162" t="s">
        <v>1357</v>
      </c>
      <c r="B852" s="7" t="s">
        <v>1358</v>
      </c>
    </row>
    <row r="853" spans="1:2" ht="11.25">
      <c r="A853" s="162" t="s">
        <v>1359</v>
      </c>
      <c r="B853" s="7" t="s">
        <v>1360</v>
      </c>
    </row>
    <row r="854" spans="1:2" ht="11.25">
      <c r="A854" s="162" t="s">
        <v>1361</v>
      </c>
      <c r="B854" s="7" t="s">
        <v>1362</v>
      </c>
    </row>
    <row r="855" spans="1:2" ht="11.25">
      <c r="A855" s="162" t="s">
        <v>1363</v>
      </c>
      <c r="B855" s="7" t="s">
        <v>1364</v>
      </c>
    </row>
    <row r="856" spans="1:2" ht="11.25">
      <c r="A856" s="162" t="s">
        <v>1365</v>
      </c>
      <c r="B856" s="7" t="s">
        <v>1366</v>
      </c>
    </row>
    <row r="857" spans="1:2" ht="11.25">
      <c r="A857" s="162" t="s">
        <v>1367</v>
      </c>
      <c r="B857" s="7" t="s">
        <v>1368</v>
      </c>
    </row>
    <row r="858" spans="1:2" ht="11.25">
      <c r="A858" s="162" t="s">
        <v>1369</v>
      </c>
      <c r="B858" s="7" t="s">
        <v>1370</v>
      </c>
    </row>
    <row r="859" spans="1:2" ht="11.25">
      <c r="A859" s="162" t="s">
        <v>1371</v>
      </c>
      <c r="B859" s="7" t="s">
        <v>1372</v>
      </c>
    </row>
    <row r="860" spans="1:2" ht="11.25">
      <c r="A860" s="162" t="s">
        <v>1373</v>
      </c>
      <c r="B860" s="7" t="s">
        <v>1374</v>
      </c>
    </row>
    <row r="861" spans="1:2" ht="11.25">
      <c r="A861" s="162" t="s">
        <v>1375</v>
      </c>
      <c r="B861" s="7" t="s">
        <v>1376</v>
      </c>
    </row>
    <row r="862" spans="1:2" ht="11.25">
      <c r="A862" s="162" t="s">
        <v>1377</v>
      </c>
      <c r="B862" s="7" t="s">
        <v>1378</v>
      </c>
    </row>
    <row r="863" spans="1:2" ht="11.25">
      <c r="A863" s="162" t="s">
        <v>1379</v>
      </c>
      <c r="B863" s="7" t="s">
        <v>1380</v>
      </c>
    </row>
    <row r="864" spans="1:2" ht="11.25">
      <c r="A864" s="162" t="s">
        <v>1381</v>
      </c>
      <c r="B864" s="7" t="s">
        <v>1382</v>
      </c>
    </row>
    <row r="865" spans="1:2" ht="11.25">
      <c r="A865" s="162" t="s">
        <v>1383</v>
      </c>
      <c r="B865" s="7" t="s">
        <v>1384</v>
      </c>
    </row>
    <row r="866" spans="1:2" ht="11.25">
      <c r="A866" s="162" t="s">
        <v>1385</v>
      </c>
      <c r="B866" s="7" t="s">
        <v>1386</v>
      </c>
    </row>
    <row r="867" spans="1:2" ht="11.25">
      <c r="A867" s="162" t="s">
        <v>1387</v>
      </c>
      <c r="B867" s="7" t="s">
        <v>1388</v>
      </c>
    </row>
    <row r="868" spans="1:2" ht="11.25">
      <c r="A868" s="162" t="s">
        <v>1389</v>
      </c>
      <c r="B868" s="7" t="s">
        <v>1390</v>
      </c>
    </row>
    <row r="869" spans="1:2" ht="11.25">
      <c r="A869" s="162" t="s">
        <v>1391</v>
      </c>
      <c r="B869" s="7" t="s">
        <v>1392</v>
      </c>
    </row>
    <row r="870" spans="1:2" ht="11.25">
      <c r="A870" s="162" t="s">
        <v>1393</v>
      </c>
      <c r="B870" s="7" t="s">
        <v>1394</v>
      </c>
    </row>
    <row r="871" spans="1:2" ht="11.25">
      <c r="A871" s="162" t="s">
        <v>1395</v>
      </c>
      <c r="B871" s="7" t="s">
        <v>1482</v>
      </c>
    </row>
    <row r="872" spans="1:2" ht="11.25">
      <c r="A872" s="162" t="s">
        <v>1396</v>
      </c>
      <c r="B872" s="7" t="s">
        <v>1481</v>
      </c>
    </row>
    <row r="873" spans="1:2" ht="11.25">
      <c r="A873" s="162" t="s">
        <v>1572</v>
      </c>
      <c r="B873" s="7" t="s">
        <v>1480</v>
      </c>
    </row>
    <row r="875" spans="1:2" ht="11.25">
      <c r="A875" s="9" t="s">
        <v>1464</v>
      </c>
      <c r="B875" s="9" t="s">
        <v>1465</v>
      </c>
    </row>
    <row r="876" spans="1:2" ht="11.25">
      <c r="A876" s="10">
        <v>101</v>
      </c>
      <c r="B876" s="10" t="s">
        <v>2068</v>
      </c>
    </row>
    <row r="877" spans="1:2" ht="11.25">
      <c r="A877" s="10">
        <v>102</v>
      </c>
      <c r="B877" s="10" t="s">
        <v>2069</v>
      </c>
    </row>
    <row r="878" spans="1:2" ht="11.25">
      <c r="A878" s="10">
        <v>103</v>
      </c>
      <c r="B878" s="10" t="s">
        <v>2070</v>
      </c>
    </row>
    <row r="879" spans="1:2" ht="11.25">
      <c r="A879" s="10">
        <v>104</v>
      </c>
      <c r="B879" s="10" t="s">
        <v>2071</v>
      </c>
    </row>
    <row r="880" spans="1:2" ht="11.25">
      <c r="A880" s="10">
        <v>105</v>
      </c>
      <c r="B880" s="10" t="s">
        <v>2072</v>
      </c>
    </row>
    <row r="881" spans="1:2" ht="11.25">
      <c r="A881" s="10">
        <v>106</v>
      </c>
      <c r="B881" s="10" t="s">
        <v>2073</v>
      </c>
    </row>
    <row r="882" spans="1:2" ht="11.25">
      <c r="A882" s="10">
        <v>107</v>
      </c>
      <c r="B882" s="10" t="s">
        <v>2074</v>
      </c>
    </row>
    <row r="883" spans="1:2" ht="11.25">
      <c r="A883" s="10">
        <v>108</v>
      </c>
      <c r="B883" s="10" t="s">
        <v>2075</v>
      </c>
    </row>
    <row r="884" spans="1:2" ht="11.25">
      <c r="A884" s="10">
        <v>109</v>
      </c>
      <c r="B884" s="10" t="s">
        <v>2076</v>
      </c>
    </row>
    <row r="885" spans="1:2" ht="11.25">
      <c r="A885" s="10">
        <v>110</v>
      </c>
      <c r="B885" s="10" t="s">
        <v>2077</v>
      </c>
    </row>
    <row r="886" spans="1:2" ht="11.25">
      <c r="A886" s="10">
        <v>111</v>
      </c>
      <c r="B886" s="10" t="s">
        <v>2078</v>
      </c>
    </row>
    <row r="887" spans="1:2" ht="11.25">
      <c r="A887" s="10">
        <v>112</v>
      </c>
      <c r="B887" s="10" t="s">
        <v>1469</v>
      </c>
    </row>
    <row r="888" spans="1:2" ht="11.25">
      <c r="A888" s="10">
        <v>113</v>
      </c>
      <c r="B888" s="10" t="s">
        <v>1471</v>
      </c>
    </row>
    <row r="889" spans="1:2" ht="11.25">
      <c r="A889" s="10">
        <v>114</v>
      </c>
      <c r="B889" s="10" t="s">
        <v>2079</v>
      </c>
    </row>
    <row r="890" spans="1:2" ht="11.25">
      <c r="A890" s="10">
        <v>115</v>
      </c>
      <c r="B890" s="10" t="s">
        <v>2080</v>
      </c>
    </row>
    <row r="891" spans="1:2" ht="11.25">
      <c r="A891" s="10">
        <v>116</v>
      </c>
      <c r="B891" s="10" t="s">
        <v>1474</v>
      </c>
    </row>
    <row r="892" spans="1:2" ht="11.25">
      <c r="A892" s="10">
        <v>117</v>
      </c>
      <c r="B892" s="10" t="s">
        <v>2081</v>
      </c>
    </row>
    <row r="893" spans="1:2" ht="11.25">
      <c r="A893" s="10">
        <v>118</v>
      </c>
      <c r="B893" s="10" t="s">
        <v>2082</v>
      </c>
    </row>
    <row r="894" spans="1:2" ht="11.25">
      <c r="A894" s="10">
        <v>119</v>
      </c>
      <c r="B894" s="10" t="s">
        <v>2083</v>
      </c>
    </row>
    <row r="895" spans="1:2" ht="11.25">
      <c r="A895" s="10">
        <v>120</v>
      </c>
      <c r="B895" s="10" t="s">
        <v>2084</v>
      </c>
    </row>
    <row r="896" spans="1:2" ht="11.25">
      <c r="A896" s="10">
        <v>121</v>
      </c>
      <c r="B896" s="10" t="s">
        <v>2085</v>
      </c>
    </row>
    <row r="897" spans="1:2" ht="11.25">
      <c r="A897" s="10">
        <v>122</v>
      </c>
      <c r="B897" s="10" t="s">
        <v>1476</v>
      </c>
    </row>
    <row r="898" spans="1:2" ht="11.25">
      <c r="A898" s="10">
        <v>123</v>
      </c>
      <c r="B898" s="10" t="s">
        <v>1546</v>
      </c>
    </row>
    <row r="899" spans="1:2" ht="11.25">
      <c r="A899" s="10">
        <v>171</v>
      </c>
      <c r="B899" s="10" t="s">
        <v>2086</v>
      </c>
    </row>
    <row r="900" spans="1:2" ht="11.25">
      <c r="A900" s="10">
        <v>172</v>
      </c>
      <c r="B900" s="10" t="s">
        <v>1550</v>
      </c>
    </row>
    <row r="901" spans="1:2" ht="11.25">
      <c r="A901" s="10">
        <v>190</v>
      </c>
      <c r="B901" s="10" t="s">
        <v>1551</v>
      </c>
    </row>
    <row r="902" spans="1:2" ht="11.25">
      <c r="A902" s="10">
        <v>201</v>
      </c>
      <c r="B902" s="10" t="s">
        <v>2087</v>
      </c>
    </row>
    <row r="903" spans="1:2" ht="11.25">
      <c r="A903" s="10">
        <v>202</v>
      </c>
      <c r="B903" s="10" t="s">
        <v>2088</v>
      </c>
    </row>
    <row r="904" spans="1:2" ht="11.25">
      <c r="A904" s="10">
        <v>204</v>
      </c>
      <c r="B904" s="10" t="s">
        <v>2089</v>
      </c>
    </row>
    <row r="905" spans="1:2" ht="11.25">
      <c r="A905" s="10">
        <v>205</v>
      </c>
      <c r="B905" s="10" t="s">
        <v>2090</v>
      </c>
    </row>
    <row r="906" spans="1:2" ht="11.25">
      <c r="A906" s="10">
        <v>206</v>
      </c>
      <c r="B906" s="10" t="s">
        <v>2091</v>
      </c>
    </row>
    <row r="907" spans="1:2" ht="11.25">
      <c r="A907" s="10">
        <v>207</v>
      </c>
      <c r="B907" s="10" t="s">
        <v>2092</v>
      </c>
    </row>
    <row r="908" spans="1:2" ht="11.25">
      <c r="A908" s="10">
        <v>208</v>
      </c>
      <c r="B908" s="10" t="s">
        <v>2093</v>
      </c>
    </row>
    <row r="909" spans="1:2" ht="11.25">
      <c r="A909" s="10">
        <v>209</v>
      </c>
      <c r="B909" s="10" t="s">
        <v>2094</v>
      </c>
    </row>
    <row r="910" spans="1:2" ht="11.25">
      <c r="A910" s="10">
        <v>210</v>
      </c>
      <c r="B910" s="10" t="s">
        <v>2095</v>
      </c>
    </row>
    <row r="911" spans="1:2" ht="11.25">
      <c r="A911" s="10">
        <v>211</v>
      </c>
      <c r="B911" s="10" t="s">
        <v>2096</v>
      </c>
    </row>
    <row r="912" spans="1:2" ht="11.25">
      <c r="A912" s="10">
        <v>212</v>
      </c>
      <c r="B912" s="10" t="s">
        <v>2097</v>
      </c>
    </row>
    <row r="913" spans="1:2" ht="11.25">
      <c r="A913" s="10">
        <v>213</v>
      </c>
      <c r="B913" s="10" t="s">
        <v>2098</v>
      </c>
    </row>
    <row r="914" spans="1:2" ht="11.25">
      <c r="A914" s="10">
        <v>214</v>
      </c>
      <c r="B914" s="10" t="s">
        <v>1556</v>
      </c>
    </row>
    <row r="915" spans="1:2" ht="11.25">
      <c r="A915" s="10">
        <v>215</v>
      </c>
      <c r="B915" s="10" t="s">
        <v>2099</v>
      </c>
    </row>
    <row r="916" spans="1:2" ht="11.25">
      <c r="A916" s="10">
        <v>216</v>
      </c>
      <c r="B916" s="10" t="s">
        <v>2100</v>
      </c>
    </row>
    <row r="917" spans="1:2" ht="11.25">
      <c r="A917" s="10">
        <v>251</v>
      </c>
      <c r="B917" s="10" t="s">
        <v>2101</v>
      </c>
    </row>
    <row r="918" spans="1:2" ht="11.25">
      <c r="A918" s="10">
        <v>290</v>
      </c>
      <c r="B918" s="10" t="s">
        <v>1558</v>
      </c>
    </row>
    <row r="919" spans="1:2" ht="11.25">
      <c r="A919" s="10">
        <v>301</v>
      </c>
      <c r="B919" s="10" t="s">
        <v>2102</v>
      </c>
    </row>
    <row r="920" spans="1:2" ht="11.25">
      <c r="A920" s="10">
        <v>302</v>
      </c>
      <c r="B920" s="10" t="s">
        <v>2103</v>
      </c>
    </row>
    <row r="921" spans="1:2" ht="11.25">
      <c r="A921" s="10">
        <v>303</v>
      </c>
      <c r="B921" s="10" t="s">
        <v>2104</v>
      </c>
    </row>
    <row r="922" spans="1:2" ht="11.25">
      <c r="A922" s="10">
        <v>304</v>
      </c>
      <c r="B922" s="10" t="s">
        <v>2105</v>
      </c>
    </row>
    <row r="923" spans="1:2" ht="11.25">
      <c r="A923" s="10">
        <v>305</v>
      </c>
      <c r="B923" s="10" t="s">
        <v>2106</v>
      </c>
    </row>
    <row r="924" spans="1:2" ht="11.25">
      <c r="A924" s="10">
        <v>306</v>
      </c>
      <c r="B924" s="10" t="s">
        <v>2107</v>
      </c>
    </row>
    <row r="925" spans="1:2" ht="11.25">
      <c r="A925" s="10">
        <v>307</v>
      </c>
      <c r="B925" s="10" t="s">
        <v>2108</v>
      </c>
    </row>
    <row r="926" spans="1:2" ht="11.25">
      <c r="A926" s="10">
        <v>308</v>
      </c>
      <c r="B926" s="10" t="s">
        <v>2109</v>
      </c>
    </row>
    <row r="927" spans="1:2" ht="11.25">
      <c r="A927" s="10">
        <v>309</v>
      </c>
      <c r="B927" s="10" t="s">
        <v>1468</v>
      </c>
    </row>
    <row r="928" spans="1:2" ht="11.25">
      <c r="A928" s="10">
        <v>310</v>
      </c>
      <c r="B928" s="10" t="s">
        <v>2110</v>
      </c>
    </row>
    <row r="929" spans="1:2" ht="11.25">
      <c r="A929" s="10">
        <v>311</v>
      </c>
      <c r="B929" s="10" t="s">
        <v>2111</v>
      </c>
    </row>
    <row r="930" spans="1:2" ht="11.25">
      <c r="A930" s="10">
        <v>312</v>
      </c>
      <c r="B930" s="10" t="s">
        <v>2112</v>
      </c>
    </row>
    <row r="931" spans="1:2" ht="11.25">
      <c r="A931" s="10">
        <v>313</v>
      </c>
      <c r="B931" s="10" t="s">
        <v>2113</v>
      </c>
    </row>
    <row r="932" spans="1:2" ht="11.25">
      <c r="A932" s="10">
        <v>314</v>
      </c>
      <c r="B932" s="10" t="s">
        <v>1472</v>
      </c>
    </row>
    <row r="933" spans="1:2" ht="11.25">
      <c r="A933" s="10">
        <v>315</v>
      </c>
      <c r="B933" s="10" t="s">
        <v>2114</v>
      </c>
    </row>
    <row r="934" spans="1:2" ht="11.25">
      <c r="A934" s="10">
        <v>316</v>
      </c>
      <c r="B934" s="10" t="s">
        <v>2115</v>
      </c>
    </row>
    <row r="935" spans="1:2" ht="11.25">
      <c r="A935" s="10">
        <v>317</v>
      </c>
      <c r="B935" s="10" t="s">
        <v>2116</v>
      </c>
    </row>
    <row r="936" spans="1:2" ht="11.25">
      <c r="A936" s="10">
        <v>318</v>
      </c>
      <c r="B936" s="10" t="s">
        <v>2117</v>
      </c>
    </row>
    <row r="937" spans="1:2" ht="11.25">
      <c r="A937" s="10">
        <v>319</v>
      </c>
      <c r="B937" s="10" t="s">
        <v>2118</v>
      </c>
    </row>
    <row r="938" spans="1:2" ht="11.25">
      <c r="A938" s="10">
        <v>320</v>
      </c>
      <c r="B938" s="10" t="s">
        <v>2119</v>
      </c>
    </row>
    <row r="939" spans="1:2" ht="11.25">
      <c r="A939" s="10">
        <v>321</v>
      </c>
      <c r="B939" s="10" t="s">
        <v>2120</v>
      </c>
    </row>
    <row r="940" spans="1:2" ht="11.25">
      <c r="A940" s="10">
        <v>322</v>
      </c>
      <c r="B940" s="10" t="s">
        <v>2121</v>
      </c>
    </row>
    <row r="941" spans="1:2" ht="11.25">
      <c r="A941" s="10">
        <v>323</v>
      </c>
      <c r="B941" s="10" t="s">
        <v>2122</v>
      </c>
    </row>
    <row r="942" spans="1:2" ht="11.25">
      <c r="A942" s="10">
        <v>324</v>
      </c>
      <c r="B942" s="10" t="s">
        <v>1548</v>
      </c>
    </row>
    <row r="943" spans="1:2" ht="11.25">
      <c r="A943" s="10">
        <v>325</v>
      </c>
      <c r="B943" s="10" t="s">
        <v>2123</v>
      </c>
    </row>
    <row r="944" spans="1:2" ht="11.25">
      <c r="A944" s="10">
        <v>326</v>
      </c>
      <c r="B944" s="10" t="s">
        <v>2124</v>
      </c>
    </row>
    <row r="945" spans="1:2" ht="11.25">
      <c r="A945" s="10">
        <v>327</v>
      </c>
      <c r="B945" s="10" t="s">
        <v>1552</v>
      </c>
    </row>
    <row r="946" spans="1:2" ht="11.25">
      <c r="A946" s="10">
        <v>328</v>
      </c>
      <c r="B946" s="10" t="s">
        <v>2125</v>
      </c>
    </row>
    <row r="947" spans="1:2" ht="11.25">
      <c r="A947" s="10">
        <v>329</v>
      </c>
      <c r="B947" s="10" t="s">
        <v>2126</v>
      </c>
    </row>
    <row r="948" spans="1:2" ht="11.25">
      <c r="A948" s="10">
        <v>330</v>
      </c>
      <c r="B948" s="10" t="s">
        <v>2127</v>
      </c>
    </row>
    <row r="949" spans="1:2" ht="11.25">
      <c r="A949" s="10">
        <v>331</v>
      </c>
      <c r="B949" s="10" t="s">
        <v>2128</v>
      </c>
    </row>
    <row r="950" spans="1:2" ht="11.25">
      <c r="A950" s="10">
        <v>351</v>
      </c>
      <c r="B950" s="10" t="s">
        <v>2129</v>
      </c>
    </row>
    <row r="951" spans="1:2" ht="11.25">
      <c r="A951" s="10">
        <v>352</v>
      </c>
      <c r="B951" s="10" t="s">
        <v>2130</v>
      </c>
    </row>
    <row r="952" spans="1:2" ht="11.25">
      <c r="A952" s="10">
        <v>353</v>
      </c>
      <c r="B952" s="10" t="s">
        <v>2131</v>
      </c>
    </row>
    <row r="953" spans="1:2" ht="11.25">
      <c r="A953" s="10">
        <v>354</v>
      </c>
      <c r="B953" s="10" t="s">
        <v>2132</v>
      </c>
    </row>
    <row r="954" spans="1:2" ht="11.25">
      <c r="A954" s="10">
        <v>355</v>
      </c>
      <c r="B954" s="10" t="s">
        <v>2133</v>
      </c>
    </row>
    <row r="955" spans="1:2" ht="11.25">
      <c r="A955" s="10">
        <v>356</v>
      </c>
      <c r="B955" s="10" t="s">
        <v>2134</v>
      </c>
    </row>
    <row r="956" spans="1:2" ht="11.25">
      <c r="A956" s="10">
        <v>357</v>
      </c>
      <c r="B956" s="10" t="s">
        <v>2135</v>
      </c>
    </row>
    <row r="957" spans="1:2" ht="11.25">
      <c r="A957" s="10">
        <v>358</v>
      </c>
      <c r="B957" s="10" t="s">
        <v>2136</v>
      </c>
    </row>
    <row r="958" spans="1:2" ht="11.25">
      <c r="A958" s="10">
        <v>371</v>
      </c>
      <c r="B958" s="10" t="s">
        <v>2137</v>
      </c>
    </row>
    <row r="959" spans="1:2" ht="11.25">
      <c r="A959" s="10">
        <v>372</v>
      </c>
      <c r="B959" s="10" t="s">
        <v>2138</v>
      </c>
    </row>
    <row r="960" spans="1:2" ht="11.25">
      <c r="A960" s="10">
        <v>373</v>
      </c>
      <c r="B960" s="10" t="s">
        <v>2139</v>
      </c>
    </row>
    <row r="961" spans="1:2" ht="11.25">
      <c r="A961" s="10">
        <v>374</v>
      </c>
      <c r="B961" s="10" t="s">
        <v>2140</v>
      </c>
    </row>
    <row r="962" spans="1:2" ht="11.25">
      <c r="A962" s="10">
        <v>375</v>
      </c>
      <c r="B962" s="10" t="s">
        <v>2141</v>
      </c>
    </row>
    <row r="963" spans="1:2" ht="11.25">
      <c r="A963" s="10">
        <v>376</v>
      </c>
      <c r="B963" s="10" t="s">
        <v>2142</v>
      </c>
    </row>
    <row r="964" spans="1:2" ht="11.25">
      <c r="A964" s="10">
        <v>377</v>
      </c>
      <c r="B964" s="10" t="s">
        <v>2143</v>
      </c>
    </row>
    <row r="965" spans="1:2" ht="11.25">
      <c r="A965" s="10">
        <v>378</v>
      </c>
      <c r="B965" s="10" t="s">
        <v>2144</v>
      </c>
    </row>
    <row r="966" spans="1:2" ht="11.25">
      <c r="A966" s="10">
        <v>379</v>
      </c>
      <c r="B966" s="10" t="s">
        <v>2145</v>
      </c>
    </row>
    <row r="967" spans="1:2" ht="11.25">
      <c r="A967" s="10">
        <v>390</v>
      </c>
      <c r="B967" s="10" t="s">
        <v>1559</v>
      </c>
    </row>
    <row r="968" spans="1:2" ht="11.25">
      <c r="A968" s="10">
        <v>401</v>
      </c>
      <c r="B968" s="10" t="s">
        <v>2146</v>
      </c>
    </row>
    <row r="969" spans="1:2" ht="11.25">
      <c r="A969" s="10">
        <v>402</v>
      </c>
      <c r="B969" s="10" t="s">
        <v>2147</v>
      </c>
    </row>
    <row r="970" spans="1:2" ht="11.25">
      <c r="A970" s="10">
        <v>403</v>
      </c>
      <c r="B970" s="10" t="s">
        <v>2148</v>
      </c>
    </row>
    <row r="971" spans="1:2" ht="11.25">
      <c r="A971" s="10">
        <v>404</v>
      </c>
      <c r="B971" s="10" t="s">
        <v>2149</v>
      </c>
    </row>
    <row r="972" spans="1:2" ht="11.25">
      <c r="A972" s="10">
        <v>405</v>
      </c>
      <c r="B972" s="10" t="s">
        <v>2150</v>
      </c>
    </row>
    <row r="973" spans="1:2" ht="11.25">
      <c r="A973" s="10">
        <v>406</v>
      </c>
      <c r="B973" s="10" t="s">
        <v>2151</v>
      </c>
    </row>
    <row r="974" spans="1:2" ht="11.25">
      <c r="A974" s="10">
        <v>407</v>
      </c>
      <c r="B974" s="10" t="s">
        <v>2152</v>
      </c>
    </row>
    <row r="975" spans="1:2" ht="11.25">
      <c r="A975" s="10">
        <v>408</v>
      </c>
      <c r="B975" s="10" t="s">
        <v>1467</v>
      </c>
    </row>
    <row r="976" spans="1:2" ht="11.25">
      <c r="A976" s="10">
        <v>409</v>
      </c>
      <c r="B976" s="10" t="s">
        <v>2153</v>
      </c>
    </row>
    <row r="977" spans="1:2" ht="11.25">
      <c r="A977" s="10">
        <v>410</v>
      </c>
      <c r="B977" s="10" t="s">
        <v>2154</v>
      </c>
    </row>
    <row r="978" spans="1:2" ht="11.25">
      <c r="A978" s="10">
        <v>411</v>
      </c>
      <c r="B978" s="10" t="s">
        <v>2155</v>
      </c>
    </row>
    <row r="979" spans="1:2" ht="11.25">
      <c r="A979" s="10">
        <v>412</v>
      </c>
      <c r="B979" s="10" t="s">
        <v>1470</v>
      </c>
    </row>
    <row r="980" spans="1:2" ht="11.25">
      <c r="A980" s="10">
        <v>413</v>
      </c>
      <c r="B980" s="10" t="s">
        <v>2156</v>
      </c>
    </row>
    <row r="981" spans="1:2" ht="11.25">
      <c r="A981" s="10">
        <v>414</v>
      </c>
      <c r="B981" s="10" t="s">
        <v>2157</v>
      </c>
    </row>
    <row r="982" spans="1:2" ht="11.25">
      <c r="A982" s="10">
        <v>415</v>
      </c>
      <c r="B982" s="10" t="s">
        <v>1473</v>
      </c>
    </row>
    <row r="983" spans="1:2" ht="11.25">
      <c r="A983" s="10">
        <v>416</v>
      </c>
      <c r="B983" s="10" t="s">
        <v>2158</v>
      </c>
    </row>
    <row r="984" spans="1:2" ht="11.25">
      <c r="A984" s="10">
        <v>417</v>
      </c>
      <c r="B984" s="10" t="s">
        <v>2159</v>
      </c>
    </row>
    <row r="985" spans="1:2" ht="11.25">
      <c r="A985" s="10">
        <v>418</v>
      </c>
      <c r="B985" s="10" t="s">
        <v>2160</v>
      </c>
    </row>
    <row r="986" spans="1:2" ht="11.25">
      <c r="A986" s="10">
        <v>490</v>
      </c>
      <c r="B986" s="10" t="s">
        <v>1475</v>
      </c>
    </row>
    <row r="987" spans="1:2" ht="11.25">
      <c r="A987" s="10">
        <v>501</v>
      </c>
      <c r="B987" s="10" t="s">
        <v>2161</v>
      </c>
    </row>
    <row r="988" spans="1:2" ht="11.25">
      <c r="A988" s="10">
        <v>502</v>
      </c>
      <c r="B988" s="10" t="s">
        <v>1547</v>
      </c>
    </row>
    <row r="989" spans="1:2" ht="11.25">
      <c r="A989" s="10">
        <v>590</v>
      </c>
      <c r="B989" s="10" t="s">
        <v>1549</v>
      </c>
    </row>
    <row r="990" spans="1:2" ht="11.25">
      <c r="A990" s="10">
        <v>601</v>
      </c>
      <c r="B990" s="10" t="s">
        <v>2162</v>
      </c>
    </row>
    <row r="991" spans="1:2" ht="11.25">
      <c r="A991" s="10">
        <v>602</v>
      </c>
      <c r="B991" s="10" t="s">
        <v>2163</v>
      </c>
    </row>
    <row r="992" spans="1:2" ht="11.25">
      <c r="A992" s="10">
        <v>603</v>
      </c>
      <c r="B992" s="10" t="s">
        <v>2164</v>
      </c>
    </row>
    <row r="993" spans="1:2" ht="11.25">
      <c r="A993" s="10">
        <v>604</v>
      </c>
      <c r="B993" s="10" t="s">
        <v>2165</v>
      </c>
    </row>
    <row r="994" spans="1:2" ht="11.25">
      <c r="A994" s="10">
        <v>605</v>
      </c>
      <c r="B994" s="10" t="s">
        <v>2166</v>
      </c>
    </row>
    <row r="995" spans="1:2" ht="11.25">
      <c r="A995" s="10">
        <v>606</v>
      </c>
      <c r="B995" s="10" t="s">
        <v>2167</v>
      </c>
    </row>
    <row r="996" spans="1:2" ht="11.25">
      <c r="A996" s="10">
        <v>607</v>
      </c>
      <c r="B996" s="10" t="s">
        <v>1553</v>
      </c>
    </row>
    <row r="997" spans="1:2" ht="11.25">
      <c r="A997" s="10">
        <v>608</v>
      </c>
      <c r="B997" s="10" t="s">
        <v>2168</v>
      </c>
    </row>
    <row r="998" spans="1:2" ht="11.25">
      <c r="A998" s="10">
        <v>609</v>
      </c>
      <c r="B998" s="10" t="s">
        <v>2169</v>
      </c>
    </row>
    <row r="999" spans="1:2" ht="11.25">
      <c r="A999" s="10">
        <v>610</v>
      </c>
      <c r="B999" s="10" t="s">
        <v>2170</v>
      </c>
    </row>
    <row r="1000" spans="1:2" ht="11.25">
      <c r="A1000" s="10">
        <v>611</v>
      </c>
      <c r="B1000" s="10" t="s">
        <v>2171</v>
      </c>
    </row>
    <row r="1001" spans="1:2" ht="11.25">
      <c r="A1001" s="10">
        <v>612</v>
      </c>
      <c r="B1001" s="10" t="s">
        <v>2172</v>
      </c>
    </row>
    <row r="1002" spans="1:2" ht="11.25">
      <c r="A1002" s="10">
        <v>613</v>
      </c>
      <c r="B1002" s="10" t="s">
        <v>2173</v>
      </c>
    </row>
    <row r="1003" spans="1:2" ht="11.25">
      <c r="A1003" s="10">
        <v>614</v>
      </c>
      <c r="B1003" s="10" t="s">
        <v>2174</v>
      </c>
    </row>
    <row r="1004" spans="1:2" ht="11.25">
      <c r="A1004" s="10">
        <v>615</v>
      </c>
      <c r="B1004" s="10" t="s">
        <v>2175</v>
      </c>
    </row>
    <row r="1005" spans="1:2" ht="11.25">
      <c r="A1005" s="10">
        <v>616</v>
      </c>
      <c r="B1005" s="10" t="s">
        <v>2176</v>
      </c>
    </row>
    <row r="1006" spans="1:2" ht="11.25">
      <c r="A1006" s="10">
        <v>617</v>
      </c>
      <c r="B1006" s="10" t="s">
        <v>2177</v>
      </c>
    </row>
    <row r="1007" spans="1:2" ht="11.25">
      <c r="A1007" s="10">
        <v>618</v>
      </c>
      <c r="B1007" s="10" t="s">
        <v>2178</v>
      </c>
    </row>
    <row r="1008" spans="1:2" ht="11.25">
      <c r="A1008" s="10">
        <v>619</v>
      </c>
      <c r="B1008" s="10" t="s">
        <v>2179</v>
      </c>
    </row>
    <row r="1009" spans="1:2" ht="11.25">
      <c r="A1009" s="10">
        <v>620</v>
      </c>
      <c r="B1009" s="10" t="s">
        <v>2180</v>
      </c>
    </row>
    <row r="1010" spans="1:2" ht="11.25">
      <c r="A1010" s="10">
        <v>621</v>
      </c>
      <c r="B1010" s="10" t="s">
        <v>2181</v>
      </c>
    </row>
    <row r="1011" spans="1:2" ht="11.25">
      <c r="A1011" s="10">
        <v>622</v>
      </c>
      <c r="B1011" s="10" t="s">
        <v>2182</v>
      </c>
    </row>
    <row r="1012" spans="1:2" ht="11.25">
      <c r="A1012" s="10">
        <v>623</v>
      </c>
      <c r="B1012" s="10" t="s">
        <v>2183</v>
      </c>
    </row>
    <row r="1013" spans="1:2" ht="11.25">
      <c r="A1013" s="10">
        <v>624</v>
      </c>
      <c r="B1013" s="10" t="s">
        <v>2184</v>
      </c>
    </row>
    <row r="1014" spans="1:2" ht="11.25">
      <c r="A1014" s="10">
        <v>625</v>
      </c>
      <c r="B1014" s="10" t="s">
        <v>1560</v>
      </c>
    </row>
    <row r="1015" spans="1:2" ht="11.25">
      <c r="A1015" s="10">
        <v>626</v>
      </c>
      <c r="B1015" s="10" t="s">
        <v>2185</v>
      </c>
    </row>
    <row r="1016" spans="1:2" ht="11.25">
      <c r="A1016" s="10">
        <v>627</v>
      </c>
      <c r="B1016" s="10" t="s">
        <v>2186</v>
      </c>
    </row>
    <row r="1017" spans="1:2" ht="11.25">
      <c r="A1017" s="10">
        <v>628</v>
      </c>
      <c r="B1017" s="10" t="s">
        <v>2187</v>
      </c>
    </row>
    <row r="1018" spans="1:2" ht="11.25">
      <c r="A1018" s="10">
        <v>629</v>
      </c>
      <c r="B1018" s="10" t="s">
        <v>2188</v>
      </c>
    </row>
    <row r="1019" spans="1:2" ht="11.25">
      <c r="A1019" s="10">
        <v>630</v>
      </c>
      <c r="B1019" s="10" t="s">
        <v>2189</v>
      </c>
    </row>
    <row r="1020" spans="1:2" ht="11.25">
      <c r="A1020" s="10">
        <v>631</v>
      </c>
      <c r="B1020" s="10" t="s">
        <v>2190</v>
      </c>
    </row>
    <row r="1021" spans="1:2" ht="11.25">
      <c r="A1021" s="10">
        <v>632</v>
      </c>
      <c r="B1021" s="10" t="s">
        <v>2191</v>
      </c>
    </row>
    <row r="1022" spans="1:2" ht="11.25">
      <c r="A1022" s="10">
        <v>633</v>
      </c>
      <c r="B1022" s="10" t="s">
        <v>2192</v>
      </c>
    </row>
    <row r="1023" spans="1:2" ht="11.25">
      <c r="A1023" s="10">
        <v>690</v>
      </c>
      <c r="B1023" s="10" t="s">
        <v>1594</v>
      </c>
    </row>
    <row r="1024" spans="1:2" ht="11.25">
      <c r="A1024" s="10">
        <v>701</v>
      </c>
      <c r="B1024" s="10" t="s">
        <v>2193</v>
      </c>
    </row>
    <row r="1025" spans="1:2" ht="11.25">
      <c r="A1025" s="10">
        <v>702</v>
      </c>
      <c r="B1025" s="10" t="s">
        <v>2194</v>
      </c>
    </row>
    <row r="1026" spans="1:2" ht="11.25">
      <c r="A1026" s="10">
        <v>703</v>
      </c>
      <c r="B1026" s="10" t="s">
        <v>2195</v>
      </c>
    </row>
    <row r="1027" spans="1:2" ht="11.25">
      <c r="A1027" s="10">
        <v>704</v>
      </c>
      <c r="B1027" s="10" t="s">
        <v>2196</v>
      </c>
    </row>
    <row r="1028" spans="1:2" ht="11.25">
      <c r="A1028" s="10">
        <v>705</v>
      </c>
      <c r="B1028" s="10" t="s">
        <v>2197</v>
      </c>
    </row>
    <row r="1029" spans="1:2" ht="11.25">
      <c r="A1029" s="10">
        <v>706</v>
      </c>
      <c r="B1029" s="10" t="s">
        <v>2198</v>
      </c>
    </row>
    <row r="1030" spans="1:2" ht="11.25">
      <c r="A1030" s="10">
        <v>707</v>
      </c>
      <c r="B1030" s="10" t="s">
        <v>1466</v>
      </c>
    </row>
    <row r="1031" spans="1:2" ht="11.25">
      <c r="A1031" s="10">
        <v>708</v>
      </c>
      <c r="B1031" s="10" t="s">
        <v>2199</v>
      </c>
    </row>
    <row r="1032" spans="1:2" ht="11.25">
      <c r="A1032" s="10">
        <v>709</v>
      </c>
      <c r="B1032" s="10" t="s">
        <v>2200</v>
      </c>
    </row>
    <row r="1033" spans="1:2" ht="11.25">
      <c r="A1033" s="10">
        <v>710</v>
      </c>
      <c r="B1033" s="10" t="s">
        <v>2201</v>
      </c>
    </row>
    <row r="1034" spans="1:2" ht="11.25">
      <c r="A1034" s="10">
        <v>711</v>
      </c>
      <c r="B1034" s="10" t="s">
        <v>2202</v>
      </c>
    </row>
    <row r="1035" spans="1:2" ht="11.25">
      <c r="A1035" s="10">
        <v>712</v>
      </c>
      <c r="B1035" s="10" t="s">
        <v>2203</v>
      </c>
    </row>
    <row r="1036" spans="1:2" ht="11.25">
      <c r="A1036" s="10">
        <v>713</v>
      </c>
      <c r="B1036" s="10" t="s">
        <v>2204</v>
      </c>
    </row>
    <row r="1037" spans="1:2" ht="11.25">
      <c r="A1037" s="10">
        <v>714</v>
      </c>
      <c r="B1037" s="10" t="s">
        <v>2205</v>
      </c>
    </row>
    <row r="1038" spans="1:2" ht="11.25">
      <c r="A1038" s="10">
        <v>715</v>
      </c>
      <c r="B1038" s="10" t="s">
        <v>2206</v>
      </c>
    </row>
    <row r="1039" spans="1:2" ht="11.25">
      <c r="A1039" s="10">
        <v>716</v>
      </c>
      <c r="B1039" s="10" t="s">
        <v>2207</v>
      </c>
    </row>
    <row r="1040" spans="1:2" ht="11.25">
      <c r="A1040" s="10">
        <v>717</v>
      </c>
      <c r="B1040" s="10" t="s">
        <v>2208</v>
      </c>
    </row>
    <row r="1041" spans="1:2" ht="11.25">
      <c r="A1041" s="10">
        <v>718</v>
      </c>
      <c r="B1041" s="10" t="s">
        <v>2209</v>
      </c>
    </row>
    <row r="1042" spans="1:2" ht="11.25">
      <c r="A1042" s="10">
        <v>719</v>
      </c>
      <c r="B1042" s="10" t="s">
        <v>2210</v>
      </c>
    </row>
    <row r="1043" spans="1:2" ht="11.25">
      <c r="A1043" s="10">
        <v>721</v>
      </c>
      <c r="B1043" s="10" t="s">
        <v>2211</v>
      </c>
    </row>
    <row r="1044" spans="1:2" ht="11.25">
      <c r="A1044" s="10">
        <v>722</v>
      </c>
      <c r="B1044" s="10" t="s">
        <v>2212</v>
      </c>
    </row>
    <row r="1045" spans="1:2" ht="11.25">
      <c r="A1045" s="10">
        <v>723</v>
      </c>
      <c r="B1045" s="10" t="s">
        <v>2213</v>
      </c>
    </row>
    <row r="1046" spans="1:2" ht="11.25">
      <c r="A1046" s="10">
        <v>725</v>
      </c>
      <c r="B1046" s="10" t="s">
        <v>2214</v>
      </c>
    </row>
    <row r="1047" spans="1:2" ht="11.25">
      <c r="A1047" s="10">
        <v>726</v>
      </c>
      <c r="B1047" s="10" t="s">
        <v>2215</v>
      </c>
    </row>
    <row r="1048" spans="1:2" ht="11.25">
      <c r="A1048" s="10">
        <v>727</v>
      </c>
      <c r="B1048" s="10" t="s">
        <v>2216</v>
      </c>
    </row>
    <row r="1049" spans="1:2" ht="11.25">
      <c r="A1049" s="10">
        <v>728</v>
      </c>
      <c r="B1049" s="10" t="s">
        <v>2217</v>
      </c>
    </row>
    <row r="1050" spans="1:2" ht="11.25">
      <c r="A1050" s="10">
        <v>729</v>
      </c>
      <c r="B1050" s="10" t="s">
        <v>2218</v>
      </c>
    </row>
    <row r="1051" spans="1:2" ht="11.25">
      <c r="A1051" s="10">
        <v>730</v>
      </c>
      <c r="B1051" s="10" t="s">
        <v>2219</v>
      </c>
    </row>
    <row r="1052" spans="1:2" ht="11.25">
      <c r="A1052" s="10">
        <v>731</v>
      </c>
      <c r="B1052" s="10" t="s">
        <v>2220</v>
      </c>
    </row>
    <row r="1053" spans="1:2" ht="11.25">
      <c r="A1053" s="10">
        <v>732</v>
      </c>
      <c r="B1053" s="10" t="s">
        <v>2221</v>
      </c>
    </row>
    <row r="1054" spans="1:2" ht="11.25">
      <c r="A1054" s="10">
        <v>733</v>
      </c>
      <c r="B1054" s="10" t="s">
        <v>2222</v>
      </c>
    </row>
    <row r="1055" spans="1:2" ht="11.25">
      <c r="A1055" s="10">
        <v>734</v>
      </c>
      <c r="B1055" s="10" t="s">
        <v>2223</v>
      </c>
    </row>
    <row r="1056" spans="1:2" ht="11.25">
      <c r="A1056" s="10">
        <v>735</v>
      </c>
      <c r="B1056" s="10" t="s">
        <v>2224</v>
      </c>
    </row>
    <row r="1057" spans="1:2" ht="11.25">
      <c r="A1057" s="10">
        <v>736</v>
      </c>
      <c r="B1057" s="10" t="s">
        <v>2225</v>
      </c>
    </row>
    <row r="1058" spans="1:2" ht="11.25">
      <c r="A1058" s="10">
        <v>737</v>
      </c>
      <c r="B1058" s="10" t="s">
        <v>2226</v>
      </c>
    </row>
    <row r="1059" spans="1:2" ht="11.25">
      <c r="A1059" s="10">
        <v>738</v>
      </c>
      <c r="B1059" s="10" t="s">
        <v>2227</v>
      </c>
    </row>
    <row r="1060" spans="1:2" ht="11.25">
      <c r="A1060" s="10">
        <v>739</v>
      </c>
      <c r="B1060" s="10" t="s">
        <v>1554</v>
      </c>
    </row>
    <row r="1061" spans="1:2" ht="11.25">
      <c r="A1061" s="10">
        <v>740</v>
      </c>
      <c r="B1061" s="10" t="s">
        <v>2228</v>
      </c>
    </row>
    <row r="1062" spans="1:2" ht="11.25">
      <c r="A1062" s="10">
        <v>741</v>
      </c>
      <c r="B1062" s="10" t="s">
        <v>1555</v>
      </c>
    </row>
    <row r="1063" spans="1:2" ht="11.25">
      <c r="A1063" s="10">
        <v>742</v>
      </c>
      <c r="B1063" s="10" t="s">
        <v>2229</v>
      </c>
    </row>
    <row r="1064" spans="1:2" ht="11.25">
      <c r="A1064" s="10">
        <v>743</v>
      </c>
      <c r="B1064" s="10" t="s">
        <v>2230</v>
      </c>
    </row>
    <row r="1065" spans="1:2" ht="11.25">
      <c r="A1065" s="10">
        <v>744</v>
      </c>
      <c r="B1065" s="10" t="s">
        <v>2231</v>
      </c>
    </row>
    <row r="1066" spans="1:2" ht="11.25">
      <c r="A1066" s="10">
        <v>751</v>
      </c>
      <c r="B1066" s="10" t="s">
        <v>2232</v>
      </c>
    </row>
    <row r="1067" spans="1:2" ht="11.25">
      <c r="A1067" s="10">
        <v>752</v>
      </c>
      <c r="B1067" s="10" t="s">
        <v>2233</v>
      </c>
    </row>
    <row r="1068" spans="1:2" ht="11.25">
      <c r="A1068" s="10">
        <v>753</v>
      </c>
      <c r="B1068" s="10" t="s">
        <v>2234</v>
      </c>
    </row>
    <row r="1069" spans="1:2" ht="11.25">
      <c r="A1069" s="10">
        <v>754</v>
      </c>
      <c r="B1069" s="10" t="s">
        <v>2235</v>
      </c>
    </row>
    <row r="1070" spans="1:2" ht="11.25">
      <c r="A1070" s="10">
        <v>755</v>
      </c>
      <c r="B1070" s="10" t="s">
        <v>2236</v>
      </c>
    </row>
    <row r="1071" spans="1:2" ht="11.25">
      <c r="A1071" s="10">
        <v>756</v>
      </c>
      <c r="B1071" s="10" t="s">
        <v>2237</v>
      </c>
    </row>
    <row r="1072" spans="1:2" ht="11.25">
      <c r="A1072" s="10">
        <v>771</v>
      </c>
      <c r="B1072" s="10" t="s">
        <v>2238</v>
      </c>
    </row>
    <row r="1073" spans="1:2" ht="11.25">
      <c r="A1073" s="10">
        <v>772</v>
      </c>
      <c r="B1073" s="10" t="s">
        <v>2239</v>
      </c>
    </row>
    <row r="1074" spans="1:2" ht="11.25">
      <c r="A1074" s="10">
        <v>773</v>
      </c>
      <c r="B1074" s="10" t="s">
        <v>2240</v>
      </c>
    </row>
    <row r="1075" spans="1:2" ht="11.25">
      <c r="A1075" s="10">
        <v>790</v>
      </c>
      <c r="B1075" s="10" t="s">
        <v>1561</v>
      </c>
    </row>
    <row r="1076" spans="1:2" ht="11.25">
      <c r="A1076" s="10">
        <v>801</v>
      </c>
      <c r="B1076" s="10" t="s">
        <v>1593</v>
      </c>
    </row>
    <row r="1078" ht="11.25">
      <c r="A1078" s="115" t="s">
        <v>1443</v>
      </c>
    </row>
    <row r="1079" ht="11.25">
      <c r="B1079" s="115">
        <v>1</v>
      </c>
    </row>
    <row r="1080" ht="11.25">
      <c r="B1080" s="115">
        <v>2</v>
      </c>
    </row>
    <row r="1081" ht="11.25">
      <c r="B1081" s="115">
        <v>3</v>
      </c>
    </row>
    <row r="1082" ht="11.25">
      <c r="B1082" s="115">
        <v>4</v>
      </c>
    </row>
    <row r="1083" ht="11.25">
      <c r="B1083" s="115">
        <v>5</v>
      </c>
    </row>
    <row r="1084" ht="11.25">
      <c r="B1084" s="115">
        <v>6</v>
      </c>
    </row>
    <row r="1085" ht="11.25">
      <c r="B1085" s="115">
        <v>7</v>
      </c>
    </row>
    <row r="1086" ht="11.25">
      <c r="B1086" s="115">
        <v>8</v>
      </c>
    </row>
    <row r="1087" ht="11.25">
      <c r="B1087" s="115">
        <v>9</v>
      </c>
    </row>
    <row r="1088" ht="11.25">
      <c r="B1088" s="115">
        <v>10</v>
      </c>
    </row>
    <row r="1089" ht="11.25">
      <c r="B1089" s="115">
        <v>11</v>
      </c>
    </row>
    <row r="1090" ht="11.25">
      <c r="B1090" s="115">
        <v>12</v>
      </c>
    </row>
    <row r="1092" ht="11.25">
      <c r="A1092" s="115" t="s">
        <v>328</v>
      </c>
    </row>
    <row r="1093" ht="11.25">
      <c r="B1093" s="115">
        <v>1</v>
      </c>
    </row>
    <row r="1094" ht="11.25">
      <c r="B1094" s="115">
        <v>2</v>
      </c>
    </row>
    <row r="1095" ht="11.25">
      <c r="B1095" s="115">
        <v>3</v>
      </c>
    </row>
    <row r="1096" ht="11.25">
      <c r="B1096" s="115">
        <v>4</v>
      </c>
    </row>
    <row r="1097" ht="11.25">
      <c r="B1097" s="115">
        <v>5</v>
      </c>
    </row>
    <row r="1098" ht="11.25">
      <c r="B1098" s="115">
        <v>6</v>
      </c>
    </row>
    <row r="1099" ht="11.25">
      <c r="B1099" s="115">
        <v>7</v>
      </c>
    </row>
    <row r="1100" ht="11.25">
      <c r="B1100" s="115">
        <v>8</v>
      </c>
    </row>
    <row r="1101" ht="11.25">
      <c r="B1101" s="115">
        <v>9</v>
      </c>
    </row>
    <row r="1102" ht="11.25">
      <c r="B1102" s="115">
        <v>10</v>
      </c>
    </row>
    <row r="1103" ht="11.25">
      <c r="B1103" s="115">
        <v>11</v>
      </c>
    </row>
    <row r="1104" ht="11.25">
      <c r="B1104" s="115">
        <v>12</v>
      </c>
    </row>
    <row r="1105" ht="11.25">
      <c r="B1105" s="115">
        <v>13</v>
      </c>
    </row>
    <row r="1106" ht="11.25">
      <c r="B1106" s="115">
        <v>14</v>
      </c>
    </row>
    <row r="1107" ht="11.25">
      <c r="B1107" s="115">
        <v>15</v>
      </c>
    </row>
    <row r="1108" ht="11.25">
      <c r="B1108" s="115">
        <v>16</v>
      </c>
    </row>
    <row r="1109" ht="11.25">
      <c r="B1109" s="115">
        <v>17</v>
      </c>
    </row>
    <row r="1110" ht="11.25">
      <c r="B1110" s="115">
        <v>18</v>
      </c>
    </row>
    <row r="1111" ht="11.25">
      <c r="B1111" s="115">
        <v>19</v>
      </c>
    </row>
    <row r="1112" ht="11.25">
      <c r="B1112" s="115">
        <v>20</v>
      </c>
    </row>
    <row r="1113" ht="11.25">
      <c r="B1113" s="115">
        <v>21</v>
      </c>
    </row>
    <row r="1114" ht="11.25">
      <c r="B1114" s="115">
        <v>22</v>
      </c>
    </row>
    <row r="1115" ht="11.25">
      <c r="B1115" s="115">
        <v>23</v>
      </c>
    </row>
    <row r="1116" ht="11.25">
      <c r="B1116" s="115">
        <v>24</v>
      </c>
    </row>
    <row r="1117" ht="11.25">
      <c r="B1117" s="115">
        <v>25</v>
      </c>
    </row>
    <row r="1118" ht="11.25">
      <c r="B1118" s="115">
        <v>26</v>
      </c>
    </row>
    <row r="1119" ht="11.25">
      <c r="B1119" s="115">
        <v>27</v>
      </c>
    </row>
    <row r="1120" ht="11.25">
      <c r="B1120" s="115">
        <v>28</v>
      </c>
    </row>
    <row r="1121" ht="11.25">
      <c r="B1121" s="115">
        <v>29</v>
      </c>
    </row>
    <row r="1122" ht="11.25">
      <c r="B1122" s="115">
        <v>30</v>
      </c>
    </row>
    <row r="1123" ht="11.25">
      <c r="B1123" s="115">
        <v>31</v>
      </c>
    </row>
    <row r="1125" ht="11.25">
      <c r="A1125" s="115" t="s">
        <v>1444</v>
      </c>
    </row>
    <row r="1126" ht="11.25">
      <c r="B1126" s="115">
        <v>76</v>
      </c>
    </row>
    <row r="1127" ht="11.25">
      <c r="B1127" s="115">
        <v>77</v>
      </c>
    </row>
    <row r="1128" ht="11.25">
      <c r="B1128" s="115">
        <v>78</v>
      </c>
    </row>
    <row r="1129" ht="11.25">
      <c r="B1129" s="115">
        <v>79</v>
      </c>
    </row>
    <row r="1130" ht="11.25">
      <c r="B1130" s="115">
        <v>80</v>
      </c>
    </row>
    <row r="1131" ht="11.25">
      <c r="B1131" s="115">
        <v>81</v>
      </c>
    </row>
    <row r="1132" ht="11.25">
      <c r="B1132" s="115">
        <v>82</v>
      </c>
    </row>
    <row r="1133" ht="11.25">
      <c r="B1133" s="115">
        <v>83</v>
      </c>
    </row>
    <row r="1134" ht="11.25">
      <c r="B1134" s="115">
        <v>84</v>
      </c>
    </row>
    <row r="1135" ht="11.25">
      <c r="B1135" s="115">
        <v>85</v>
      </c>
    </row>
    <row r="1136" ht="11.25">
      <c r="B1136" s="115">
        <v>86</v>
      </c>
    </row>
    <row r="1137" ht="11.25">
      <c r="B1137" s="115">
        <v>87</v>
      </c>
    </row>
    <row r="1138" ht="11.25">
      <c r="B1138" s="115">
        <v>88</v>
      </c>
    </row>
    <row r="1139" ht="11.25">
      <c r="B1139" s="115">
        <v>89</v>
      </c>
    </row>
    <row r="1140" ht="11.25">
      <c r="B1140" s="115">
        <v>90</v>
      </c>
    </row>
    <row r="1141" ht="11.25">
      <c r="B1141" s="115">
        <v>91</v>
      </c>
    </row>
    <row r="1142" ht="11.25">
      <c r="B1142" s="115">
        <v>92</v>
      </c>
    </row>
    <row r="1143" ht="11.25">
      <c r="B1143" s="115">
        <v>93</v>
      </c>
    </row>
    <row r="1144" ht="11.25">
      <c r="B1144" s="115">
        <v>94</v>
      </c>
    </row>
    <row r="1145" ht="11.25">
      <c r="B1145" s="115">
        <v>95</v>
      </c>
    </row>
    <row r="1146" ht="11.25">
      <c r="B1146" s="115">
        <v>96</v>
      </c>
    </row>
    <row r="1147" ht="11.25">
      <c r="B1147" s="115">
        <v>97</v>
      </c>
    </row>
    <row r="1148" ht="11.25">
      <c r="B1148" s="115">
        <v>98</v>
      </c>
    </row>
    <row r="1149" ht="11.25">
      <c r="B1149" s="115">
        <v>99</v>
      </c>
    </row>
    <row r="1151" ht="11.25">
      <c r="A1151" s="115" t="s">
        <v>1445</v>
      </c>
    </row>
    <row r="1152" ht="11.25">
      <c r="B1152" s="115">
        <v>2011</v>
      </c>
    </row>
    <row r="1153" ht="11.25">
      <c r="B1153" s="115">
        <v>2012</v>
      </c>
    </row>
    <row r="1154" ht="11.25">
      <c r="B1154" s="115">
        <v>2013</v>
      </c>
    </row>
    <row r="1155" ht="11.25">
      <c r="B1155" s="115">
        <v>2014</v>
      </c>
    </row>
    <row r="1156" ht="11.25">
      <c r="B1156" s="115">
        <v>2015</v>
      </c>
    </row>
    <row r="1157" ht="11.25">
      <c r="B1157" s="115">
        <v>2016</v>
      </c>
    </row>
    <row r="1158" ht="11.25">
      <c r="B1158" s="115">
        <v>2017</v>
      </c>
    </row>
    <row r="1159" ht="11.25">
      <c r="B1159" s="115">
        <v>2018</v>
      </c>
    </row>
    <row r="1161" ht="11.25">
      <c r="A1161" s="139" t="s">
        <v>21</v>
      </c>
    </row>
    <row r="1162" spans="2:3" ht="11.25">
      <c r="B1162" s="120" t="s">
        <v>23</v>
      </c>
      <c r="C1162" s="115" t="s">
        <v>308</v>
      </c>
    </row>
    <row r="1163" spans="2:3" ht="11.25">
      <c r="B1163" s="120" t="s">
        <v>24</v>
      </c>
      <c r="C1163" s="115" t="s">
        <v>302</v>
      </c>
    </row>
    <row r="1164" spans="2:3" ht="11.25">
      <c r="B1164" s="120" t="s">
        <v>25</v>
      </c>
      <c r="C1164" s="115" t="s">
        <v>303</v>
      </c>
    </row>
    <row r="1165" spans="2:3" ht="11.25">
      <c r="B1165" s="120" t="s">
        <v>26</v>
      </c>
      <c r="C1165" s="115" t="s">
        <v>304</v>
      </c>
    </row>
    <row r="1166" spans="2:3" ht="11.25">
      <c r="B1166" s="120" t="s">
        <v>27</v>
      </c>
      <c r="C1166" s="115" t="s">
        <v>305</v>
      </c>
    </row>
    <row r="1167" spans="2:3" ht="11.25">
      <c r="B1167" s="120" t="s">
        <v>29</v>
      </c>
      <c r="C1167" s="115" t="s">
        <v>306</v>
      </c>
    </row>
    <row r="1168" spans="2:3" ht="11.25">
      <c r="B1168" s="120" t="s">
        <v>22</v>
      </c>
      <c r="C1168" s="115" t="s">
        <v>307</v>
      </c>
    </row>
    <row r="1169" spans="2:3" ht="11.25">
      <c r="B1169" s="120" t="s">
        <v>2</v>
      </c>
      <c r="C1169" s="115" t="s">
        <v>309</v>
      </c>
    </row>
    <row r="1171" ht="11.25">
      <c r="A1171" s="115" t="s">
        <v>28</v>
      </c>
    </row>
    <row r="1172" ht="11.25">
      <c r="B1172" s="115">
        <v>1999</v>
      </c>
    </row>
    <row r="1173" ht="11.25">
      <c r="B1173" s="115">
        <v>2000</v>
      </c>
    </row>
    <row r="1174" ht="11.25">
      <c r="B1174" s="115">
        <v>2001</v>
      </c>
    </row>
    <row r="1175" ht="11.25">
      <c r="B1175" s="115">
        <v>2002</v>
      </c>
    </row>
    <row r="1176" ht="11.25">
      <c r="B1176" s="115">
        <v>2003</v>
      </c>
    </row>
    <row r="1177" ht="11.25">
      <c r="B1177" s="115">
        <v>2004</v>
      </c>
    </row>
    <row r="1178" ht="11.25">
      <c r="B1178" s="115">
        <v>2005</v>
      </c>
    </row>
    <row r="1179" ht="11.25">
      <c r="B1179" s="115">
        <v>2006</v>
      </c>
    </row>
    <row r="1180" ht="11.25">
      <c r="B1180" s="115">
        <v>2007</v>
      </c>
    </row>
    <row r="1181" ht="11.25">
      <c r="B1181" s="115">
        <v>2008</v>
      </c>
    </row>
    <row r="1182" ht="11.25">
      <c r="B1182" s="115">
        <v>2009</v>
      </c>
    </row>
    <row r="1183" ht="11.25">
      <c r="B1183" s="115">
        <v>2010</v>
      </c>
    </row>
    <row r="1185" ht="11.25">
      <c r="A1185" s="115" t="s">
        <v>1562</v>
      </c>
    </row>
    <row r="1186" ht="11.25">
      <c r="B1186" s="115">
        <v>2010</v>
      </c>
    </row>
    <row r="1187" ht="11.25">
      <c r="B1187" s="115">
        <v>2011</v>
      </c>
    </row>
    <row r="1188" ht="11.25">
      <c r="B1188" s="115">
        <v>2012</v>
      </c>
    </row>
    <row r="1189" ht="11.25">
      <c r="B1189" s="115">
        <v>2013</v>
      </c>
    </row>
    <row r="1190" ht="11.25">
      <c r="B1190" s="115">
        <v>2014</v>
      </c>
    </row>
    <row r="1191" ht="11.25">
      <c r="B1191" s="115">
        <v>2015</v>
      </c>
    </row>
    <row r="1192" ht="11.25">
      <c r="B1192" s="115">
        <v>2016</v>
      </c>
    </row>
    <row r="1193" ht="11.25">
      <c r="B1193" s="115">
        <v>2017</v>
      </c>
    </row>
    <row r="1194" ht="11.25">
      <c r="B1194" s="115">
        <v>2018</v>
      </c>
    </row>
    <row r="1196" ht="11.25">
      <c r="A1196" s="115" t="s">
        <v>1479</v>
      </c>
    </row>
    <row r="1197" ht="11.25">
      <c r="B1197" s="115">
        <v>1970</v>
      </c>
    </row>
    <row r="1198" ht="11.25">
      <c r="B1198" s="115">
        <v>1971</v>
      </c>
    </row>
    <row r="1199" ht="11.25">
      <c r="B1199" s="115">
        <v>1972</v>
      </c>
    </row>
    <row r="1200" ht="11.25">
      <c r="B1200" s="115">
        <v>1973</v>
      </c>
    </row>
    <row r="1201" ht="11.25">
      <c r="B1201" s="115">
        <v>1974</v>
      </c>
    </row>
    <row r="1202" ht="11.25">
      <c r="B1202" s="115">
        <v>1975</v>
      </c>
    </row>
    <row r="1203" ht="11.25">
      <c r="B1203" s="115">
        <v>1976</v>
      </c>
    </row>
    <row r="1204" ht="11.25">
      <c r="B1204" s="115">
        <v>1977</v>
      </c>
    </row>
    <row r="1205" ht="11.25">
      <c r="B1205" s="115">
        <v>1978</v>
      </c>
    </row>
    <row r="1206" ht="11.25">
      <c r="B1206" s="115">
        <v>1979</v>
      </c>
    </row>
    <row r="1207" ht="11.25">
      <c r="B1207" s="115">
        <v>1980</v>
      </c>
    </row>
    <row r="1208" ht="11.25">
      <c r="B1208" s="115">
        <v>1981</v>
      </c>
    </row>
    <row r="1209" ht="11.25">
      <c r="B1209" s="115">
        <v>1982</v>
      </c>
    </row>
    <row r="1210" ht="11.25">
      <c r="B1210" s="115">
        <v>1983</v>
      </c>
    </row>
    <row r="1211" ht="11.25">
      <c r="B1211" s="115">
        <v>1984</v>
      </c>
    </row>
    <row r="1212" ht="11.25">
      <c r="B1212" s="115">
        <v>1985</v>
      </c>
    </row>
    <row r="1213" ht="11.25">
      <c r="B1213" s="115">
        <v>1986</v>
      </c>
    </row>
    <row r="1214" ht="11.25">
      <c r="B1214" s="115">
        <v>1987</v>
      </c>
    </row>
    <row r="1215" ht="11.25">
      <c r="B1215" s="115">
        <v>1988</v>
      </c>
    </row>
    <row r="1216" ht="11.25">
      <c r="B1216" s="115">
        <v>1989</v>
      </c>
    </row>
    <row r="1217" ht="11.25">
      <c r="B1217" s="115">
        <v>1990</v>
      </c>
    </row>
    <row r="1218" ht="11.25">
      <c r="B1218" s="115">
        <v>1991</v>
      </c>
    </row>
    <row r="1219" ht="11.25">
      <c r="B1219" s="115">
        <v>1992</v>
      </c>
    </row>
    <row r="1220" ht="11.25">
      <c r="B1220" s="115">
        <v>1993</v>
      </c>
    </row>
    <row r="1221" ht="11.25">
      <c r="B1221" s="115">
        <v>1994</v>
      </c>
    </row>
    <row r="1222" ht="11.25">
      <c r="B1222" s="115">
        <v>1995</v>
      </c>
    </row>
    <row r="1223" ht="11.25">
      <c r="B1223" s="115">
        <v>1996</v>
      </c>
    </row>
    <row r="1224" ht="11.25">
      <c r="B1224" s="115">
        <v>1997</v>
      </c>
    </row>
    <row r="1225" ht="11.25">
      <c r="B1225" s="115">
        <v>1998</v>
      </c>
    </row>
    <row r="1226" ht="11.25">
      <c r="B1226" s="115">
        <v>1999</v>
      </c>
    </row>
    <row r="1227" ht="11.25">
      <c r="B1227" s="115">
        <v>2000</v>
      </c>
    </row>
    <row r="1228" ht="11.25">
      <c r="B1228" s="115">
        <v>2001</v>
      </c>
    </row>
    <row r="1229" ht="11.25">
      <c r="B1229" s="115">
        <v>2002</v>
      </c>
    </row>
    <row r="1230" ht="11.25">
      <c r="B1230" s="115">
        <v>2003</v>
      </c>
    </row>
    <row r="1231" ht="11.25">
      <c r="B1231" s="115">
        <v>2004</v>
      </c>
    </row>
    <row r="1232" ht="11.25">
      <c r="B1232" s="115">
        <v>2005</v>
      </c>
    </row>
    <row r="1233" ht="11.25">
      <c r="B1233" s="115">
        <v>2006</v>
      </c>
    </row>
    <row r="1234" ht="11.25">
      <c r="B1234" s="115">
        <v>2007</v>
      </c>
    </row>
    <row r="1235" ht="11.25">
      <c r="B1235" s="115">
        <v>2008</v>
      </c>
    </row>
    <row r="1236" ht="11.25">
      <c r="B1236" s="115">
        <v>2009</v>
      </c>
    </row>
    <row r="1237" ht="11.25">
      <c r="B1237" s="115">
        <v>2010</v>
      </c>
    </row>
    <row r="1238" ht="11.25">
      <c r="B1238" s="115">
        <v>2011</v>
      </c>
    </row>
    <row r="1240" ht="11.25">
      <c r="A1240" s="115" t="s">
        <v>1483</v>
      </c>
    </row>
    <row r="1241" spans="2:3" ht="11.25">
      <c r="B1241" s="115" t="s">
        <v>1484</v>
      </c>
      <c r="C1241" s="115" t="s">
        <v>1499</v>
      </c>
    </row>
    <row r="1242" spans="2:3" ht="11.25">
      <c r="B1242" s="115" t="s">
        <v>1485</v>
      </c>
      <c r="C1242" s="115" t="s">
        <v>1500</v>
      </c>
    </row>
    <row r="1244" ht="11.25">
      <c r="A1244" s="115" t="s">
        <v>1487</v>
      </c>
    </row>
    <row r="1245" ht="11.25">
      <c r="B1245" s="115" t="s">
        <v>1487</v>
      </c>
    </row>
    <row r="1246" ht="11.25">
      <c r="B1246" s="115" t="s">
        <v>1488</v>
      </c>
    </row>
    <row r="1248" ht="11.25">
      <c r="A1248" s="115" t="s">
        <v>1489</v>
      </c>
    </row>
    <row r="1249" ht="11.25">
      <c r="B1249" s="115" t="s">
        <v>1489</v>
      </c>
    </row>
    <row r="1250" ht="11.25">
      <c r="B1250" s="115" t="s">
        <v>1490</v>
      </c>
    </row>
    <row r="1252" ht="11.25">
      <c r="A1252" s="115" t="s">
        <v>245</v>
      </c>
    </row>
    <row r="1253" ht="11.25">
      <c r="B1253" s="156" t="s">
        <v>246</v>
      </c>
    </row>
    <row r="1254" ht="11.25">
      <c r="B1254" s="156" t="s">
        <v>247</v>
      </c>
    </row>
    <row r="1255" ht="11.25">
      <c r="B1255" s="156" t="s">
        <v>248</v>
      </c>
    </row>
    <row r="1256" ht="11.25">
      <c r="B1256" s="156" t="s">
        <v>249</v>
      </c>
    </row>
    <row r="1257" ht="11.25">
      <c r="B1257" s="156" t="s">
        <v>250</v>
      </c>
    </row>
    <row r="1258" ht="11.25">
      <c r="B1258" s="156" t="s">
        <v>251</v>
      </c>
    </row>
    <row r="1259" ht="11.25">
      <c r="B1259" s="156" t="s">
        <v>252</v>
      </c>
    </row>
    <row r="1260" ht="11.25">
      <c r="B1260" s="156" t="s">
        <v>253</v>
      </c>
    </row>
    <row r="1261" ht="11.25">
      <c r="B1261" s="156" t="s">
        <v>254</v>
      </c>
    </row>
    <row r="1262" ht="11.25">
      <c r="B1262" s="156" t="s">
        <v>255</v>
      </c>
    </row>
    <row r="1263" ht="11.25">
      <c r="B1263" s="156" t="s">
        <v>256</v>
      </c>
    </row>
    <row r="1264" ht="11.25">
      <c r="B1264" s="156" t="s">
        <v>1122</v>
      </c>
    </row>
    <row r="1265" ht="11.25">
      <c r="B1265" s="156"/>
    </row>
    <row r="1266" spans="1:2" ht="11.25">
      <c r="A1266" s="115" t="s">
        <v>1121</v>
      </c>
      <c r="B1266" s="156" t="s">
        <v>1122</v>
      </c>
    </row>
    <row r="1267" ht="11.25">
      <c r="B1267" s="156" t="s">
        <v>1123</v>
      </c>
    </row>
    <row r="1268" ht="11.25">
      <c r="B1268" s="156" t="s">
        <v>1124</v>
      </c>
    </row>
    <row r="1269" ht="11.25">
      <c r="B1269" s="156" t="s">
        <v>1125</v>
      </c>
    </row>
    <row r="1270" ht="11.25">
      <c r="B1270" s="156" t="s">
        <v>1126</v>
      </c>
    </row>
    <row r="1271" ht="11.25">
      <c r="B1271" s="156" t="s">
        <v>1127</v>
      </c>
    </row>
    <row r="1272" ht="11.25">
      <c r="B1272" s="156" t="s">
        <v>1128</v>
      </c>
    </row>
    <row r="1273" ht="11.25">
      <c r="B1273" s="156" t="s">
        <v>1129</v>
      </c>
    </row>
    <row r="1274" ht="11.25">
      <c r="B1274" s="156" t="s">
        <v>1130</v>
      </c>
    </row>
    <row r="1275" ht="11.25">
      <c r="B1275" s="156" t="s">
        <v>1131</v>
      </c>
    </row>
    <row r="1276" ht="11.25">
      <c r="B1276" s="156"/>
    </row>
    <row r="1277" spans="1:2" ht="11.25">
      <c r="A1277" s="115" t="s">
        <v>1566</v>
      </c>
      <c r="B1277" s="156"/>
    </row>
    <row r="1278" ht="11.25">
      <c r="B1278" s="161">
        <v>2010</v>
      </c>
    </row>
    <row r="1279" ht="11.25">
      <c r="B1279" s="161">
        <v>2011</v>
      </c>
    </row>
    <row r="1280" ht="11.25">
      <c r="B1280" s="161">
        <v>2012</v>
      </c>
    </row>
    <row r="1281" ht="11.25">
      <c r="B1281" s="161">
        <v>2013</v>
      </c>
    </row>
    <row r="1282" ht="11.25">
      <c r="B1282" s="161">
        <v>2014</v>
      </c>
    </row>
    <row r="1283" ht="11.25">
      <c r="B1283" s="161">
        <v>2015</v>
      </c>
    </row>
    <row r="1284" ht="11.25">
      <c r="B1284" s="161">
        <v>2016</v>
      </c>
    </row>
    <row r="1285" ht="11.25">
      <c r="B1285" s="161"/>
    </row>
    <row r="1286" spans="1:2" ht="11.25">
      <c r="A1286" s="115" t="s">
        <v>1579</v>
      </c>
      <c r="B1286" s="161"/>
    </row>
    <row r="1287" ht="11.25">
      <c r="B1287" s="115">
        <v>2000</v>
      </c>
    </row>
    <row r="1288" ht="11.25">
      <c r="B1288" s="115">
        <v>2001</v>
      </c>
    </row>
    <row r="1289" ht="11.25">
      <c r="B1289" s="115">
        <v>2002</v>
      </c>
    </row>
    <row r="1290" ht="11.25">
      <c r="B1290" s="115">
        <v>2003</v>
      </c>
    </row>
    <row r="1291" ht="11.25">
      <c r="B1291" s="115">
        <v>2004</v>
      </c>
    </row>
    <row r="1292" ht="11.25">
      <c r="B1292" s="115">
        <v>2005</v>
      </c>
    </row>
    <row r="1293" ht="11.25">
      <c r="B1293" s="115">
        <v>2006</v>
      </c>
    </row>
    <row r="1294" ht="11.25">
      <c r="B1294" s="115">
        <v>2007</v>
      </c>
    </row>
    <row r="1295" ht="11.25">
      <c r="B1295" s="115">
        <v>2008</v>
      </c>
    </row>
    <row r="1296" ht="11.25">
      <c r="B1296" s="115">
        <v>2009</v>
      </c>
    </row>
    <row r="1297" ht="11.25">
      <c r="B1297" s="115">
        <v>2010</v>
      </c>
    </row>
    <row r="1298" ht="11.25">
      <c r="B1298" s="115">
        <v>2011</v>
      </c>
    </row>
  </sheetData>
  <sheetProtection/>
  <mergeCells count="10">
    <mergeCell ref="A14:B14"/>
    <mergeCell ref="A10:B10"/>
    <mergeCell ref="A6:B6"/>
    <mergeCell ref="A2:B2"/>
    <mergeCell ref="F19:G19"/>
    <mergeCell ref="F20:G20"/>
    <mergeCell ref="F15:G15"/>
    <mergeCell ref="F16:G16"/>
    <mergeCell ref="F17:G17"/>
    <mergeCell ref="F18:G18"/>
  </mergeCells>
  <printOptions/>
  <pageMargins left="0.787" right="0.787" top="0.984" bottom="0.984" header="0.512" footer="0.512"/>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8">
    <tabColor indexed="8"/>
  </sheetPr>
  <dimension ref="A1:T44"/>
  <sheetViews>
    <sheetView zoomScalePageLayoutView="0" workbookViewId="0" topLeftCell="A1">
      <selection activeCell="D27" sqref="D27"/>
    </sheetView>
  </sheetViews>
  <sheetFormatPr defaultColWidth="9.140625" defaultRowHeight="12.75"/>
  <cols>
    <col min="1" max="1" width="20.00390625" style="12" bestFit="1" customWidth="1"/>
    <col min="2" max="2" width="45.140625" style="11" bestFit="1" customWidth="1"/>
    <col min="3" max="3" width="24.28125" style="11" bestFit="1" customWidth="1"/>
    <col min="4" max="4" width="15.57421875" style="11" bestFit="1" customWidth="1"/>
    <col min="5" max="5" width="12.421875" style="11" bestFit="1" customWidth="1"/>
    <col min="6" max="6" width="14.8515625" style="11" bestFit="1" customWidth="1"/>
    <col min="7" max="7" width="9.140625" style="11" customWidth="1"/>
    <col min="8" max="9" width="9.421875" style="11" bestFit="1" customWidth="1"/>
    <col min="10" max="10" width="13.140625" style="11" bestFit="1" customWidth="1"/>
    <col min="11" max="25" width="9.421875" style="11" bestFit="1" customWidth="1"/>
    <col min="26" max="26" width="9.140625" style="11" customWidth="1"/>
    <col min="27" max="27" width="35.7109375" style="11" bestFit="1" customWidth="1"/>
    <col min="28" max="29" width="9.140625" style="11" customWidth="1"/>
    <col min="30" max="31" width="9.421875" style="11" bestFit="1" customWidth="1"/>
    <col min="32" max="32" width="9.140625" style="11" customWidth="1"/>
    <col min="33" max="33" width="9.421875" style="11" bestFit="1" customWidth="1"/>
    <col min="34" max="40" width="9.140625" style="11" customWidth="1"/>
    <col min="41" max="41" width="9.421875" style="11" bestFit="1" customWidth="1"/>
    <col min="42" max="43" width="9.140625" style="11" customWidth="1"/>
    <col min="44" max="44" width="21.421875" style="11" bestFit="1" customWidth="1"/>
    <col min="45" max="46" width="11.140625" style="11" bestFit="1" customWidth="1"/>
    <col min="47" max="16384" width="9.140625" style="11" customWidth="1"/>
  </cols>
  <sheetData>
    <row r="1" spans="1:9" ht="12">
      <c r="A1" s="145" t="s">
        <v>1504</v>
      </c>
      <c r="B1" s="146" t="s">
        <v>1505</v>
      </c>
      <c r="C1" s="146" t="s">
        <v>1501</v>
      </c>
      <c r="D1" s="147" t="s">
        <v>1502</v>
      </c>
      <c r="E1" s="146" t="s">
        <v>1506</v>
      </c>
      <c r="F1" s="146" t="s">
        <v>1507</v>
      </c>
      <c r="G1" s="148" t="s">
        <v>1508</v>
      </c>
      <c r="H1" s="148" t="s">
        <v>1508</v>
      </c>
      <c r="I1" s="148" t="s">
        <v>1508</v>
      </c>
    </row>
    <row r="2" spans="1:5" ht="12">
      <c r="A2" s="12" t="s">
        <v>1441</v>
      </c>
      <c r="B2" s="12" t="s">
        <v>1441</v>
      </c>
      <c r="C2" s="11" t="s">
        <v>1503</v>
      </c>
      <c r="D2" s="150" t="str">
        <f>IF('推薦調書'!W3="","error",'推薦調書'!W3)</f>
        <v>error</v>
      </c>
      <c r="E2" s="11" t="s">
        <v>1527</v>
      </c>
    </row>
    <row r="3" spans="1:5" ht="12">
      <c r="A3" s="12" t="s">
        <v>1511</v>
      </c>
      <c r="B3" s="12" t="s">
        <v>1511</v>
      </c>
      <c r="C3" s="11" t="s">
        <v>1503</v>
      </c>
      <c r="D3" s="11" t="str">
        <f>IF('推薦調書'!H3="大学番号を入力","error",IF('推薦調書'!H3="大学番号が間違っています","error",'推薦調書'!H3))</f>
        <v>error</v>
      </c>
      <c r="E3" s="11" t="s">
        <v>1528</v>
      </c>
    </row>
    <row r="4" spans="1:5" ht="12">
      <c r="A4" s="12" t="s">
        <v>1518</v>
      </c>
      <c r="B4" s="12" t="s">
        <v>1518</v>
      </c>
      <c r="C4" s="11" t="s">
        <v>1503</v>
      </c>
      <c r="D4" s="11" t="str">
        <f>IF('推薦調書'!I5="","error",'推薦調書'!I5)</f>
        <v>error</v>
      </c>
      <c r="E4" s="11" t="s">
        <v>1529</v>
      </c>
    </row>
    <row r="5" spans="1:5" ht="12">
      <c r="A5" s="12" t="s">
        <v>1446</v>
      </c>
      <c r="B5" s="12" t="s">
        <v>1446</v>
      </c>
      <c r="C5" s="11" t="s">
        <v>1503</v>
      </c>
      <c r="D5" s="11" t="str">
        <f>IF('推薦調書'!H8="国籍コードを入力","error",IF('推薦調書'!H8="国籍コードが間違っています","error",'推薦調書'!H8))</f>
        <v>error</v>
      </c>
      <c r="E5" s="151" t="s">
        <v>1530</v>
      </c>
    </row>
    <row r="6" spans="1:5" ht="12">
      <c r="A6" s="12" t="s">
        <v>1517</v>
      </c>
      <c r="B6" s="12" t="s">
        <v>1517</v>
      </c>
      <c r="C6" s="11" t="s">
        <v>1509</v>
      </c>
      <c r="D6" s="11" t="str">
        <f>IF('奨学金留学生申請書_本人'!B13&amp;'奨学金留学生申請書_本人'!K14&amp;'奨学金留学生申請書_本人'!L13&amp;" "&amp;'奨学金留学生申請書_本人'!V13=", ","error",'奨学金留学生申請書_本人'!B13&amp;'奨学金留学生申請書_本人'!K14&amp;'奨学金留学生申請書_本人'!L13&amp;" "&amp;'奨学金留学生申請書_本人'!V13)</f>
        <v>error</v>
      </c>
      <c r="E6" s="151" t="s">
        <v>1531</v>
      </c>
    </row>
    <row r="7" spans="1:5" ht="12">
      <c r="A7" s="12" t="s">
        <v>1510</v>
      </c>
      <c r="B7" s="12" t="s">
        <v>1510</v>
      </c>
      <c r="C7" s="11" t="s">
        <v>1509</v>
      </c>
      <c r="D7" s="11" t="str">
        <f>IF('奨学金留学生申請書_本人'!H23&amp;'奨学金留学生申請書_本人'!J23&amp;'奨学金留学生申請書_本人'!L23&amp;'奨学金留学生申請書_本人'!M23&amp;'奨学金留学生申請書_本人'!Q23&amp;'奨学金留学生申請書_本人'!R23="19//","error",IF('奨学金留学生申請書_本人'!J23="","error",IF('奨学金留学生申請書_本人'!M23="","error",IF('奨学金留学生申請書_本人'!R23="","error",'奨学金留学生申請書_本人'!H23&amp;'奨学金留学生申請書_本人'!J23&amp;'奨学金留学生申請書_本人'!L23&amp;'奨学金留学生申請書_本人'!M23&amp;'奨学金留学生申請書_本人'!Q23&amp;'奨学金留学生申請書_本人'!R23))))</f>
        <v>error</v>
      </c>
      <c r="E7" s="158" t="s">
        <v>257</v>
      </c>
    </row>
    <row r="8" spans="1:5" ht="12">
      <c r="A8" s="12" t="s">
        <v>1447</v>
      </c>
      <c r="B8" s="12" t="s">
        <v>1447</v>
      </c>
      <c r="C8" s="11" t="s">
        <v>1509</v>
      </c>
      <c r="D8" s="11" t="str">
        <f>IF('奨学金留学生申請書_本人'!AH14="","error",IF('奨学金留学生申請書_本人'!AH14="male","M",IF('奨学金留学生申請書_本人'!AH14="female","F","error")))</f>
        <v>error</v>
      </c>
      <c r="E8" s="151" t="s">
        <v>1532</v>
      </c>
    </row>
    <row r="9" spans="1:5" ht="12">
      <c r="A9" s="12" t="s">
        <v>1449</v>
      </c>
      <c r="B9" s="12" t="s">
        <v>1449</v>
      </c>
      <c r="C9" s="11" t="s">
        <v>1503</v>
      </c>
      <c r="D9" s="11" t="str">
        <f>IF('推薦調書'!M25="","error",'推薦調書'!M25)</f>
        <v>error</v>
      </c>
      <c r="E9" s="151" t="s">
        <v>1533</v>
      </c>
    </row>
    <row r="10" spans="1:5" ht="12">
      <c r="A10" s="12" t="s">
        <v>1448</v>
      </c>
      <c r="B10" s="12" t="s">
        <v>1448</v>
      </c>
      <c r="C10" s="11" t="s">
        <v>1503</v>
      </c>
      <c r="D10" s="11" t="str">
        <f>IF('推薦調書'!AD25="","error",'推薦調書'!AD25)</f>
        <v>error</v>
      </c>
      <c r="E10" s="151" t="s">
        <v>1534</v>
      </c>
    </row>
    <row r="11" spans="1:5" ht="12">
      <c r="A11" s="502" t="s">
        <v>1512</v>
      </c>
      <c r="B11" s="11" t="s">
        <v>1442</v>
      </c>
      <c r="C11" s="11" t="s">
        <v>1503</v>
      </c>
      <c r="D11" s="11" t="str">
        <f>IF('推薦調書'!L15="","error",'推薦調書'!L15)</f>
        <v>error</v>
      </c>
      <c r="E11" s="151" t="s">
        <v>1535</v>
      </c>
    </row>
    <row r="12" spans="1:5" ht="12">
      <c r="A12" s="502"/>
      <c r="B12" s="11" t="s">
        <v>1514</v>
      </c>
      <c r="C12" s="11" t="s">
        <v>1503</v>
      </c>
      <c r="D12" s="11" t="str">
        <f>IF('推薦調書'!AC16="","error",IF(ISERROR(VLOOKUP('推薦調書'!AC16,'プルダウンメニュー一覧'!B15:D24,3,FALSE))=TRUE,"error",VLOOKUP('推薦調書'!AC16,'プルダウンメニュー一覧'!B15:D24,3,FALSE)))</f>
        <v>error</v>
      </c>
      <c r="E12" s="151" t="s">
        <v>1536</v>
      </c>
    </row>
    <row r="13" spans="1:12" ht="12">
      <c r="A13" s="502"/>
      <c r="B13" s="11" t="s">
        <v>1515</v>
      </c>
      <c r="C13" s="11" t="s">
        <v>1503</v>
      </c>
      <c r="D13" s="11" t="str">
        <f>IF("20"&amp;'推薦調書'!T13&amp;"/"&amp;'推薦調書'!W13="/","error",IF('推薦調書'!T13="","error",IF('推薦調書'!W13="","error","20"&amp;'推薦調書'!T13&amp;"."&amp;'推薦調書'!W13)))</f>
        <v>error</v>
      </c>
      <c r="E13" s="165" t="s">
        <v>298</v>
      </c>
      <c r="J13" s="149"/>
      <c r="K13" s="501"/>
      <c r="L13" s="501"/>
    </row>
    <row r="14" spans="1:12" s="152" customFormat="1" ht="12">
      <c r="A14" s="152" t="s">
        <v>1519</v>
      </c>
      <c r="B14" s="152" t="s">
        <v>1519</v>
      </c>
      <c r="C14" s="152" t="s">
        <v>1509</v>
      </c>
      <c r="D14" s="152" t="str">
        <f>IF('奨学金留学生申請書_本人'!AA72="","error",IF('奨学金留学生申請書_本人'!AA72="Yes","有",IF('奨学金留学生申請書_本人'!AA72="No","無","error")))</f>
        <v>error</v>
      </c>
      <c r="E14" s="153" t="s">
        <v>1537</v>
      </c>
      <c r="J14" s="149"/>
      <c r="K14" s="501"/>
      <c r="L14" s="501"/>
    </row>
    <row r="15" spans="1:12" s="152" customFormat="1" ht="12">
      <c r="A15" s="152" t="s">
        <v>1520</v>
      </c>
      <c r="B15" s="152" t="s">
        <v>1520</v>
      </c>
      <c r="D15" s="152" t="str">
        <f>IF('推薦調書'!H21="","-",IF(ISERROR(VALUE('推薦調書'!H21))=TRUE,"-",TEXT('推薦調書'!H21,"0.00")))</f>
        <v>-</v>
      </c>
      <c r="E15" s="153" t="s">
        <v>1538</v>
      </c>
      <c r="F15" s="157"/>
      <c r="J15" s="149"/>
      <c r="K15" s="501"/>
      <c r="L15" s="501"/>
    </row>
    <row r="16" spans="1:12" s="152" customFormat="1" ht="12">
      <c r="A16" s="152" t="s">
        <v>1521</v>
      </c>
      <c r="B16" s="152" t="s">
        <v>1521</v>
      </c>
      <c r="C16" s="152" t="s">
        <v>1503</v>
      </c>
      <c r="D16" s="152" t="str">
        <f>IF('推薦調書'!H23="","error",'推薦調書'!H23)</f>
        <v>error</v>
      </c>
      <c r="E16" s="152" t="s">
        <v>1539</v>
      </c>
      <c r="J16" s="154"/>
      <c r="K16" s="154"/>
      <c r="L16" s="154"/>
    </row>
    <row r="17" spans="1:12" s="152" customFormat="1" ht="12">
      <c r="A17" s="152" t="s">
        <v>1522</v>
      </c>
      <c r="B17" s="152" t="s">
        <v>1522</v>
      </c>
      <c r="C17" s="152" t="s">
        <v>1503</v>
      </c>
      <c r="D17" s="152" t="str">
        <f>IF('推薦調書'!H24="","error",'推薦調書'!H24)</f>
        <v>error</v>
      </c>
      <c r="E17" s="152" t="s">
        <v>1540</v>
      </c>
      <c r="J17" s="149"/>
      <c r="K17" s="501"/>
      <c r="L17" s="501"/>
    </row>
    <row r="18" spans="1:12" s="152" customFormat="1" ht="12">
      <c r="A18" s="152" t="s">
        <v>1523</v>
      </c>
      <c r="B18" s="152" t="s">
        <v>1523</v>
      </c>
      <c r="C18" s="152" t="s">
        <v>1509</v>
      </c>
      <c r="D18" s="152" t="str">
        <f>IF('奨学金留学生申請書_本人'!N84="","error",IF('奨学金留学生申請書_本人'!N84="Yes","有",IF('奨学金留学生申請書_本人'!N84="No","無","error")))</f>
        <v>error</v>
      </c>
      <c r="E18" s="152" t="s">
        <v>1541</v>
      </c>
      <c r="J18" s="154"/>
      <c r="K18" s="154"/>
      <c r="L18" s="154"/>
    </row>
    <row r="19" spans="1:12" s="152" customFormat="1" ht="12">
      <c r="A19" s="152" t="s">
        <v>1524</v>
      </c>
      <c r="B19" s="152" t="s">
        <v>1524</v>
      </c>
      <c r="C19" s="152" t="s">
        <v>1509</v>
      </c>
      <c r="D19" s="152" t="str">
        <f>IF('奨学金留学生申請書_本人'!M20="","error",IF('奨学金留学生申請書_本人'!M20="Yes, I have","error2",IF('奨学金留学生申請書_本人'!M20="No, I don't have","無","error")))</f>
        <v>error</v>
      </c>
      <c r="E19" s="152" t="s">
        <v>1542</v>
      </c>
      <c r="J19" s="149"/>
      <c r="K19" s="501"/>
      <c r="L19" s="501"/>
    </row>
    <row r="20" spans="1:5" s="152" customFormat="1" ht="12">
      <c r="A20" s="152" t="s">
        <v>1512</v>
      </c>
      <c r="B20" s="152" t="s">
        <v>969</v>
      </c>
      <c r="C20" s="152" t="s">
        <v>1509</v>
      </c>
      <c r="D20" s="152" t="str">
        <f>IF('奨学金留学生申請書_本人'!F32="","error",'奨学金留学生申請書_本人'!F32)</f>
        <v>error</v>
      </c>
      <c r="E20" s="152" t="s">
        <v>1543</v>
      </c>
    </row>
    <row r="21" spans="2:5" s="152" customFormat="1" ht="12">
      <c r="B21" s="152" t="s">
        <v>974</v>
      </c>
      <c r="C21" s="152" t="s">
        <v>1509</v>
      </c>
      <c r="D21" s="152" t="str">
        <f>IF('奨学金留学生申請書_本人'!F63="","error",IF(ISERROR(VLOOKUP('奨学金留学生申請書_本人'!F63,'プルダウンメニュー一覧'!C15:D24,2,FALSE))=TRUE,"error",VLOOKUP('奨学金留学生申請書_本人'!F63,'プルダウンメニュー一覧'!C15:D24,2,FALSE)))</f>
        <v>error</v>
      </c>
      <c r="E21" s="152" t="s">
        <v>1544</v>
      </c>
    </row>
    <row r="22" spans="2:5" s="152" customFormat="1" ht="12">
      <c r="B22" s="152" t="s">
        <v>970</v>
      </c>
      <c r="C22" s="152" t="s">
        <v>1503</v>
      </c>
      <c r="D22" s="152" t="str">
        <f>IF('推薦調書'!I17="","error",IF('推薦調書'!M17="","error",'推薦調書'!I17&amp;"."&amp;'推薦調書'!M17))</f>
        <v>error</v>
      </c>
      <c r="E22" s="166" t="s">
        <v>299</v>
      </c>
    </row>
    <row r="23" spans="2:5" s="152" customFormat="1" ht="12">
      <c r="B23" s="152" t="s">
        <v>975</v>
      </c>
      <c r="C23" s="152" t="s">
        <v>1509</v>
      </c>
      <c r="D23" s="152" t="str">
        <f>IF('奨学金留学生申請書_本人'!Q69&amp;'奨学金留学生申請書_本人'!V69&amp;'奨学金留学生申請書_本人'!W69="/","error",IF('奨学金留学生申請書_本人'!Q69="","error",IF('奨学金留学生申請書_本人'!W69="","error",'奨学金留学生申請書_本人'!Q69&amp;"."&amp;'奨学金留学生申請書_本人'!W69)))</f>
        <v>error</v>
      </c>
      <c r="E23" s="166" t="s">
        <v>300</v>
      </c>
    </row>
    <row r="24" spans="1:5" s="152" customFormat="1" ht="12">
      <c r="A24" s="152" t="s">
        <v>1513</v>
      </c>
      <c r="B24" s="152" t="s">
        <v>971</v>
      </c>
      <c r="C24" s="152" t="s">
        <v>1503</v>
      </c>
      <c r="D24" s="152" t="str">
        <f>IF('推薦調書'!$H$43="","-",IF('推薦調書'!$M$43="","-",IF('推薦調書'!$H$43&amp;'推薦調書'!$M$43="","-",'推薦調書'!$H$43&amp;"/"&amp;'推薦調書'!$M$43)))</f>
        <v>-</v>
      </c>
      <c r="E24" s="166" t="s">
        <v>2253</v>
      </c>
    </row>
    <row r="25" spans="2:5" s="152" customFormat="1" ht="12">
      <c r="B25" s="152" t="s">
        <v>972</v>
      </c>
      <c r="C25" s="152" t="s">
        <v>1503</v>
      </c>
      <c r="D25" s="152" t="str">
        <f>IF('推薦調書'!$Q$43="","-",IF('推薦調書'!$V$43="","-",'推薦調書'!$Q$43&amp;"."&amp;'推薦調書'!$V$43))</f>
        <v>-</v>
      </c>
      <c r="E25" s="166" t="s">
        <v>2254</v>
      </c>
    </row>
    <row r="26" spans="1:5" s="152" customFormat="1" ht="12">
      <c r="A26" s="155"/>
      <c r="B26" s="152" t="s">
        <v>973</v>
      </c>
      <c r="C26" s="152" t="s">
        <v>1503</v>
      </c>
      <c r="D26" s="152" t="str">
        <f>IF('推薦調書'!L44="","-",'推薦調書'!L44)</f>
        <v>-</v>
      </c>
      <c r="E26" s="166" t="s">
        <v>2255</v>
      </c>
    </row>
    <row r="27" spans="1:5" s="152" customFormat="1" ht="12">
      <c r="A27" s="155"/>
      <c r="B27" s="152" t="s">
        <v>1516</v>
      </c>
      <c r="C27" s="152" t="s">
        <v>1503</v>
      </c>
      <c r="D27" s="152" t="str">
        <f>IF('推薦調書'!AE44="","-",'推薦調書'!AE44)</f>
        <v>-</v>
      </c>
      <c r="E27" s="166" t="s">
        <v>2256</v>
      </c>
    </row>
    <row r="28" spans="1:5" s="152" customFormat="1" ht="12">
      <c r="A28" s="155" t="s">
        <v>1450</v>
      </c>
      <c r="B28" s="155" t="s">
        <v>1450</v>
      </c>
      <c r="C28" s="152" t="s">
        <v>1509</v>
      </c>
      <c r="D28" s="152" t="str">
        <f>IF('奨学金留学生申請書_本人'!X184&amp;"/"&amp;'奨学金留学生申請書_本人'!AB184&amp;"/"&amp;'奨学金留学生申請書_本人'!AE184="2011//","error",IF('奨学金留学生申請書_本人'!AB184="","error",IF('奨学金留学生申請書_本人'!AE184="","error",'奨学金留学生申請書_本人'!X184&amp;"年"&amp;'奨学金留学生申請書_本人'!AB184&amp;"月"&amp;'奨学金留学生申請書_本人'!AE184&amp;"日")))</f>
        <v>error</v>
      </c>
      <c r="E28" s="159" t="s">
        <v>258</v>
      </c>
    </row>
    <row r="29" spans="1:5" s="152" customFormat="1" ht="12">
      <c r="A29" s="152" t="s">
        <v>1451</v>
      </c>
      <c r="B29" s="152" t="s">
        <v>1451</v>
      </c>
      <c r="C29" s="152" t="s">
        <v>1509</v>
      </c>
      <c r="D29" s="152" t="str">
        <f>IF('奨学金留学生申請書_本人'!X186="","error",'奨学金留学生申請書_本人'!X186)</f>
        <v>error</v>
      </c>
      <c r="E29" s="152" t="s">
        <v>1545</v>
      </c>
    </row>
    <row r="30" ht="12">
      <c r="A30" s="140"/>
    </row>
    <row r="31" ht="12">
      <c r="A31" s="140"/>
    </row>
    <row r="32" ht="12">
      <c r="A32" s="140"/>
    </row>
    <row r="33" spans="1:20" ht="12">
      <c r="A33" s="140"/>
      <c r="D33" s="13"/>
      <c r="E33" s="13"/>
      <c r="F33" s="13"/>
      <c r="G33" s="13"/>
      <c r="H33" s="13"/>
      <c r="I33" s="13"/>
      <c r="J33" s="13"/>
      <c r="K33" s="13"/>
      <c r="L33" s="13"/>
      <c r="M33" s="13"/>
      <c r="N33" s="13"/>
      <c r="O33" s="13"/>
      <c r="P33" s="13"/>
      <c r="Q33" s="13"/>
      <c r="R33" s="13"/>
      <c r="S33" s="13"/>
      <c r="T33" s="13"/>
    </row>
    <row r="34" ht="12">
      <c r="A34" s="140"/>
    </row>
    <row r="35" ht="12">
      <c r="A35" s="140"/>
    </row>
    <row r="36" ht="12">
      <c r="A36" s="140"/>
    </row>
    <row r="37" ht="12">
      <c r="A37" s="140"/>
    </row>
    <row r="38" ht="12">
      <c r="A38" s="140"/>
    </row>
    <row r="39" ht="12">
      <c r="A39" s="140"/>
    </row>
    <row r="40" ht="12">
      <c r="A40" s="140"/>
    </row>
    <row r="41" ht="12">
      <c r="A41" s="140"/>
    </row>
    <row r="42" ht="12">
      <c r="A42" s="140"/>
    </row>
    <row r="43" ht="12">
      <c r="A43" s="140"/>
    </row>
    <row r="44" ht="12">
      <c r="A44" s="140"/>
    </row>
  </sheetData>
  <sheetProtection/>
  <mergeCells count="6">
    <mergeCell ref="K19:L19"/>
    <mergeCell ref="A11:A13"/>
    <mergeCell ref="K15:L15"/>
    <mergeCell ref="K17:L17"/>
    <mergeCell ref="K13:L13"/>
    <mergeCell ref="K14:L14"/>
  </mergeCells>
  <printOptions/>
  <pageMargins left="0.787" right="0.787" top="0.984" bottom="0.984"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国内採用申請書ファイル</dc:title>
  <dc:subject/>
  <dc:creator>NED</dc:creator>
  <cp:keywords/>
  <dc:description/>
  <cp:lastModifiedBy>NED</cp:lastModifiedBy>
  <cp:lastPrinted>2010-10-04T01:54:53Z</cp:lastPrinted>
  <dcterms:created xsi:type="dcterms:W3CDTF">2010-09-08T11:31:50Z</dcterms:created>
  <dcterms:modified xsi:type="dcterms:W3CDTF">2010-10-06T02:37:18Z</dcterms:modified>
  <cp:category/>
  <cp:version/>
  <cp:contentType/>
  <cp:contentStatus/>
</cp:coreProperties>
</file>